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<sst xmlns="http://schemas.openxmlformats.org/spreadsheetml/2006/main" count="176" uniqueCount="136">
  <si>
    <t>Lož ulje</t>
  </si>
  <si>
    <t>Zakupnine i najamnine</t>
  </si>
  <si>
    <t>RASHODI ZA USLUGE</t>
  </si>
  <si>
    <t>Uredski materijal</t>
  </si>
  <si>
    <r>
      <rPr>
        <b/>
        <sz val="10"/>
        <rFont val="Arial"/>
        <family val="2"/>
      </rPr>
      <t>Osnovna škola  Majstora Radovana Trogir</t>
    </r>
  </si>
  <si>
    <t xml:space="preserve">             Ravnatelj:</t>
  </si>
  <si>
    <t xml:space="preserve">                          </t>
  </si>
  <si>
    <t>Uslu. tekućeg i invest.održ.građ.objekata</t>
  </si>
  <si>
    <t>NAKNADE TROŠKOVA  ZAPOSLENIMA</t>
  </si>
  <si>
    <t>RASHODI ZA MATERIJAL I ENERGIJU</t>
  </si>
  <si>
    <t>Literatura (publikacije,časopisi,glasila,knjige)</t>
  </si>
  <si>
    <t>Materijal za hig.potrebe i njegu</t>
  </si>
  <si>
    <t>Mater.i dijelovi za tek.i inv.održ.građ.objekata</t>
  </si>
  <si>
    <t>Mater.i dijeloviza tek.i inv.održ.postr.i opreme.</t>
  </si>
  <si>
    <t>Usluge telefona,telefaksa,interneta</t>
  </si>
  <si>
    <t>Uslu. tekućeg i invest. održ.postr.i opreme</t>
  </si>
  <si>
    <t>Usluge odvjetnika i pravnog savjetovanja</t>
  </si>
  <si>
    <t>Ostale intelektualne usluge</t>
  </si>
  <si>
    <t>Usluge ažuriranja računalnih baza</t>
  </si>
  <si>
    <t>Ostale usluge</t>
  </si>
  <si>
    <t>Članarine i norme</t>
  </si>
  <si>
    <t>Rashodi protokola (vijenci, cvijeće i sl.)</t>
  </si>
  <si>
    <t>javna nabava SDŽ</t>
  </si>
  <si>
    <t>Bankarske uslu. i uslu. platnog prometa</t>
  </si>
  <si>
    <t>Procijenjena vrijednost u kn (bez PDV)</t>
  </si>
  <si>
    <t>Planirana vrijednost nabave</t>
  </si>
  <si>
    <t>Usluge čišćenja, pranja i slično</t>
  </si>
  <si>
    <t>Pristojbe i naknade</t>
  </si>
  <si>
    <t xml:space="preserve">Javnobilježničke pristojbe </t>
  </si>
  <si>
    <t>Službena putovanja</t>
  </si>
  <si>
    <t>Dnevnice na službenom putu</t>
  </si>
  <si>
    <t>Smještaj na službenom putu</t>
  </si>
  <si>
    <t>Prijevoz na službenom putu</t>
  </si>
  <si>
    <t>Ostali troškovi službenog puta</t>
  </si>
  <si>
    <t>Stručno usavršavanje zaposlenika</t>
  </si>
  <si>
    <t>Seminari,savjetovanja i simpoziji</t>
  </si>
  <si>
    <t>Ostale naknade troškova zaposlenima</t>
  </si>
  <si>
    <t xml:space="preserve">Naknade korištenje automobila u službene svrhe </t>
  </si>
  <si>
    <t>RASHODI POSLOVANJA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</si>
  <si>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</si>
  <si>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</si>
  <si>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</si>
  <si>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</si>
  <si>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</si>
  <si>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</si>
  <si>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</si>
  <si>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</si>
  <si>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</si>
  <si>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</si>
  <si>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</si>
  <si>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</si>
  <si>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</si>
  <si>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</si>
  <si>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</si>
  <si>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</si>
  <si>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</si>
  <si>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</si>
  <si>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</si>
  <si>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</si>
  <si>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</si>
  <si>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</si>
  <si>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</si>
  <si>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</si>
  <si>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</si>
  <si>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</si>
  <si>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</si>
  <si>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</si>
  <si>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</si>
  <si>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</si>
  <si>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</si>
  <si>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</si>
  <si>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</si>
  <si>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</si>
  <si>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</si>
  <si>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</si>
  <si>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</si>
  <si>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</si>
  <si>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</si>
  <si>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</si>
  <si>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</si>
  <si>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</si>
  <si>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</si>
  <si>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</si>
  <si>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Ostali mater.za potrebe red.poslovanja</t>
  </si>
  <si>
    <t>Zakupnine i najamnine za građ.objekte</t>
  </si>
  <si>
    <t>jednostavna nabava</t>
  </si>
  <si>
    <t xml:space="preserve">jednostavna nabava </t>
  </si>
  <si>
    <t>RASHODI ZA NABAVU NEFINANC.IM.</t>
  </si>
  <si>
    <r>
      <t xml:space="preserve">                                             </t>
    </r>
    <r>
      <rPr>
        <b/>
        <sz val="12"/>
        <rFont val="Arial"/>
        <family val="2"/>
      </rPr>
      <t>Plan nabave za 2018.</t>
    </r>
  </si>
  <si>
    <t xml:space="preserve">     Zorana Brodarić, prof.</t>
  </si>
  <si>
    <t>Uredska oprema i namještaj</t>
  </si>
  <si>
    <t>Računala i računalna oprema</t>
  </si>
  <si>
    <t>POSTROJENJA I OPREMA</t>
  </si>
  <si>
    <r>
      <rPr>
        <b/>
        <sz val="9"/>
        <rFont val="Times New Roman"/>
        <family val="1"/>
      </rPr>
      <t>Pozicija</t>
    </r>
  </si>
  <si>
    <r>
      <rPr>
        <b/>
        <sz val="8"/>
        <rFont val="Times New Roman"/>
        <family val="1"/>
      </rPr>
      <t>Način nabave</t>
    </r>
  </si>
  <si>
    <r>
      <rPr>
        <b/>
        <sz val="8"/>
        <rFont val="Times New Roman"/>
        <family val="1"/>
      </rPr>
      <t>FP</t>
    </r>
  </si>
  <si>
    <r>
      <rPr>
        <b/>
        <sz val="10"/>
        <rFont val="Times New Roman"/>
        <family val="1"/>
      </rPr>
      <t>Predmet nabave</t>
    </r>
  </si>
  <si>
    <r>
      <rPr>
        <b/>
        <sz val="11"/>
        <color indexed="8"/>
        <rFont val="Times New Roman"/>
        <family val="1"/>
      </rPr>
      <t xml:space="preserve">MATERIJALNI RASHODI </t>
    </r>
  </si>
  <si>
    <r>
      <rPr>
        <b/>
        <sz val="10"/>
        <rFont val="Times New Roman"/>
        <family val="1"/>
      </rPr>
      <t>Uredski mat. i ostali mat. rashodi</t>
    </r>
  </si>
  <si>
    <r>
      <rPr>
        <sz val="10"/>
        <rFont val="Times New Roman"/>
        <family val="1"/>
      </rPr>
      <t>Mat. i sred. za čišćenje i održavanje</t>
    </r>
  </si>
  <si>
    <r>
      <rPr>
        <b/>
        <sz val="10"/>
        <rFont val="Times New Roman"/>
        <family val="1"/>
      </rPr>
      <t>Energija</t>
    </r>
  </si>
  <si>
    <r>
      <rPr>
        <sz val="10"/>
        <rFont val="Times New Roman"/>
        <family val="1"/>
      </rPr>
      <t>Električna energija</t>
    </r>
  </si>
  <si>
    <r>
      <rPr>
        <b/>
        <sz val="10"/>
        <rFont val="Times New Roman"/>
        <family val="1"/>
      </rPr>
      <t>Materijal i dij. za tek. i investici. odr.</t>
    </r>
  </si>
  <si>
    <r>
      <rPr>
        <b/>
        <sz val="10"/>
        <rFont val="Times New Roman"/>
        <family val="1"/>
      </rPr>
      <t>Sitni inventar</t>
    </r>
  </si>
  <si>
    <r>
      <rPr>
        <sz val="10"/>
        <rFont val="Times New Roman"/>
        <family val="1"/>
      </rPr>
      <t>Sitni inventar</t>
    </r>
  </si>
  <si>
    <r>
      <rPr>
        <b/>
        <sz val="10"/>
        <rFont val="Times New Roman"/>
        <family val="1"/>
      </rPr>
      <t>Službena, radna i zaš.odjeća i obuća</t>
    </r>
  </si>
  <si>
    <r>
      <rPr>
        <sz val="10"/>
        <rFont val="Times New Roman"/>
        <family val="1"/>
      </rPr>
      <t>Službena, radna i zaš.odjeća i obuća</t>
    </r>
  </si>
  <si>
    <r>
      <rPr>
        <b/>
        <sz val="10"/>
        <rFont val="Times New Roman"/>
        <family val="1"/>
      </rPr>
      <t>Usluge telefona, pošte i prijevoza</t>
    </r>
  </si>
  <si>
    <r>
      <rPr>
        <sz val="10"/>
        <rFont val="Times New Roman"/>
        <family val="1"/>
      </rPr>
      <t>Poštarina</t>
    </r>
  </si>
  <si>
    <r>
      <rPr>
        <sz val="10"/>
        <rFont val="Times New Roman"/>
        <family val="1"/>
      </rPr>
      <t>Prijevoz učenika</t>
    </r>
  </si>
  <si>
    <r>
      <rPr>
        <b/>
        <sz val="10"/>
        <rFont val="Times New Roman"/>
        <family val="1"/>
      </rPr>
      <t>Usluge tekućeg i investi. održavanja</t>
    </r>
  </si>
  <si>
    <r>
      <rPr>
        <sz val="10"/>
        <rFont val="Times New Roman"/>
        <family val="1"/>
      </rPr>
      <t>Ostale uslu. tekućeg i invest. održavanja</t>
    </r>
  </si>
  <si>
    <r>
      <rPr>
        <b/>
        <sz val="10"/>
        <rFont val="Times New Roman"/>
        <family val="1"/>
      </rPr>
      <t>Komunalne usluge</t>
    </r>
  </si>
  <si>
    <r>
      <rPr>
        <sz val="10"/>
        <rFont val="Times New Roman"/>
        <family val="1"/>
      </rPr>
      <t>Opskrba vodom</t>
    </r>
  </si>
  <si>
    <r>
      <rPr>
        <sz val="10"/>
        <rFont val="Times New Roman"/>
        <family val="1"/>
      </rPr>
      <t>Iznošenje i odvoz smeća</t>
    </r>
  </si>
  <si>
    <r>
      <rPr>
        <sz val="10"/>
        <rFont val="Times New Roman"/>
        <family val="1"/>
      </rPr>
      <t>Deratizacija i dezinsekcija</t>
    </r>
  </si>
  <si>
    <r>
      <rPr>
        <sz val="10"/>
        <rFont val="Times New Roman"/>
        <family val="1"/>
      </rPr>
      <t>Dimnjačarske usluge</t>
    </r>
  </si>
  <si>
    <r>
      <rPr>
        <sz val="10"/>
        <rFont val="Times New Roman"/>
        <family val="1"/>
      </rPr>
      <t>Ostale komunalne usluge</t>
    </r>
  </si>
  <si>
    <r>
      <rPr>
        <b/>
        <sz val="10"/>
        <rFont val="Times New Roman"/>
        <family val="1"/>
      </rPr>
      <t>Zdravstvene usluge</t>
    </r>
  </si>
  <si>
    <r>
      <rPr>
        <sz val="10"/>
        <rFont val="Times New Roman"/>
        <family val="1"/>
      </rPr>
      <t>Obvezni zdravstveni pregledi zaposlenika</t>
    </r>
  </si>
  <si>
    <r>
      <rPr>
        <b/>
        <sz val="10"/>
        <rFont val="Times New Roman"/>
        <family val="1"/>
      </rPr>
      <t>Intelektualne i osobne usluge</t>
    </r>
  </si>
  <si>
    <r>
      <rPr>
        <b/>
        <sz val="10"/>
        <rFont val="Times New Roman"/>
        <family val="1"/>
      </rPr>
      <t>Računalne usluge</t>
    </r>
  </si>
  <si>
    <r>
      <rPr>
        <sz val="10"/>
        <rFont val="Times New Roman"/>
        <family val="1"/>
      </rPr>
      <t>Ostale računalne usluge</t>
    </r>
  </si>
  <si>
    <r>
      <rPr>
        <sz val="10"/>
        <rFont val="Times New Roman"/>
        <family val="1"/>
      </rPr>
      <t>Usluge čuvanja imovine i osoba</t>
    </r>
  </si>
  <si>
    <r>
      <rPr>
        <sz val="10"/>
        <rFont val="Times New Roman"/>
        <family val="1"/>
      </rPr>
      <t>Ostale nespomenute usluge</t>
    </r>
  </si>
  <si>
    <r>
      <rPr>
        <sz val="10"/>
        <rFont val="Times New Roman"/>
        <family val="1"/>
      </rPr>
      <t>Tuzemne članarine</t>
    </r>
  </si>
  <si>
    <r>
      <rPr>
        <b/>
        <sz val="10"/>
        <rFont val="Times New Roman"/>
        <family val="1"/>
      </rPr>
      <t>Ostali nespomenuti rashodi poslova.</t>
    </r>
  </si>
  <si>
    <r>
      <rPr>
        <sz val="10"/>
        <rFont val="Times New Roman"/>
        <family val="1"/>
      </rPr>
      <t>Ostali nespomenuti rashodi poslovanja</t>
    </r>
  </si>
  <si>
    <r>
      <rPr>
        <b/>
        <sz val="11"/>
        <rFont val="Times New Roman"/>
        <family val="1"/>
      </rPr>
      <t>FINANCIJSKI RASHODI</t>
    </r>
  </si>
  <si>
    <r>
      <rPr>
        <sz val="10"/>
        <rFont val="Times New Roman"/>
        <family val="1"/>
      </rPr>
      <t>Usluge banaka</t>
    </r>
  </si>
  <si>
    <t>Klasa: 400-02/18-01-165</t>
  </si>
  <si>
    <t>Ur.broj: 2184-19-01-18-1</t>
  </si>
  <si>
    <t>Trogir, 21.02.2018.</t>
  </si>
  <si>
    <t>OSTALI NESPOMENUTI RH POSLOVANJA</t>
  </si>
  <si>
    <t>RASHODI ZA NABAVU PROIZVEDENE DUGOTRAJNE IMOVINE</t>
  </si>
  <si>
    <t>OSTALI FINANCIJSKI RASHODI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</si>
</sst>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0;###0"/>
    <numFmt numFmtId="165" formatCode="###0.000;###0.000"/>
    <numFmt numFmtId="166" formatCode="###0.0000;###0.0000"/>
    <numFmt numFmtId="167" formatCode="###0.00;###0.00"/>
    <numFmt numFmtId="168" formatCode="###0.0;###0.0"/>
    <numFmt numFmtId="169" formatCode="_-* #,##0.0\ _k_n_-;\-* #,##0.0\ _k_n_-;_-* &quot;-&quot;??\ _k_n_-;_-@_-"/>
    <numFmt numFmtId="170" formatCode="_-* #,##0\ _k_n_-;\-* #,##0\ _k_n_-;_-* &quot;-&quot;??\ _k_n_-;_-@_-"/>
    <numFmt numFmtId="171" formatCode="0.0"/>
    <numFmt numFmtId="172" formatCode="#,##0.0"/>
    <numFmt numFmtId="173" formatCode="0.0%"/>
  </numFmts>
  <fonts count="53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21" borderId="1" applyNumberFormat="0" applyFont="0" applyAlignment="0" applyProtection="0"/>
    <xf numFmtId="0" fontId="35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6" fillId="29" borderId="2" applyNumberFormat="0" applyAlignment="0" applyProtection="0"/>
    <xf numFmtId="0" fontId="37" fillId="29" borderId="3" applyNumberFormat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2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2" borderId="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7" fillId="34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4" fontId="7" fillId="0" borderId="12" xfId="0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left" vertical="top"/>
    </xf>
    <xf numFmtId="4" fontId="7" fillId="2" borderId="12" xfId="0" applyNumberFormat="1" applyFont="1" applyFill="1" applyBorder="1" applyAlignment="1">
      <alignment horizontal="right" vertical="top" wrapText="1"/>
    </xf>
    <xf numFmtId="43" fontId="7" fillId="2" borderId="12" xfId="0" applyNumberFormat="1" applyFont="1" applyFill="1" applyBorder="1" applyAlignment="1">
      <alignment horizontal="right" vertical="top" wrapText="1"/>
    </xf>
    <xf numFmtId="43" fontId="0" fillId="2" borderId="12" xfId="0" applyNumberFormat="1" applyFont="1" applyFill="1" applyBorder="1" applyAlignment="1">
      <alignment horizontal="right" vertical="top" wrapText="1"/>
    </xf>
    <xf numFmtId="43" fontId="0" fillId="2" borderId="12" xfId="0" applyNumberFormat="1" applyFont="1" applyFill="1" applyBorder="1" applyAlignment="1" applyProtection="1">
      <alignment horizontal="right" vertical="top" wrapText="1"/>
      <protection locked="0"/>
    </xf>
    <xf numFmtId="43" fontId="7" fillId="0" borderId="12" xfId="0" applyNumberFormat="1" applyFont="1" applyFill="1" applyBorder="1" applyAlignment="1">
      <alignment horizontal="right" vertical="top" wrapText="1"/>
    </xf>
    <xf numFmtId="0" fontId="7" fillId="36" borderId="0" xfId="0" applyFont="1" applyFill="1" applyBorder="1" applyAlignment="1">
      <alignment horizontal="left" vertical="top"/>
    </xf>
    <xf numFmtId="4" fontId="8" fillId="36" borderId="12" xfId="0" applyNumberFormat="1" applyFont="1" applyFill="1" applyBorder="1" applyAlignment="1">
      <alignment horizontal="right" vertical="top" wrapText="1"/>
    </xf>
    <xf numFmtId="2" fontId="7" fillId="0" borderId="12" xfId="0" applyNumberFormat="1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/>
    </xf>
    <xf numFmtId="0" fontId="50" fillId="35" borderId="0" xfId="0" applyFont="1" applyFill="1" applyBorder="1" applyAlignment="1">
      <alignment horizontal="left" vertical="top"/>
    </xf>
    <xf numFmtId="0" fontId="50" fillId="36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43" fontId="51" fillId="36" borderId="13" xfId="0" applyNumberFormat="1" applyFont="1" applyFill="1" applyBorder="1" applyAlignment="1">
      <alignment horizontal="right" vertical="top" wrapText="1"/>
    </xf>
    <xf numFmtId="0" fontId="50" fillId="36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43" fontId="8" fillId="28" borderId="12" xfId="0" applyNumberFormat="1" applyFont="1" applyFill="1" applyBorder="1" applyAlignment="1">
      <alignment horizontal="right" vertical="top" wrapText="1"/>
    </xf>
    <xf numFmtId="0" fontId="6" fillId="28" borderId="11" xfId="0" applyFont="1" applyFill="1" applyBorder="1" applyAlignment="1">
      <alignment horizontal="left" vertical="top" wrapText="1"/>
    </xf>
    <xf numFmtId="4" fontId="7" fillId="28" borderId="12" xfId="0" applyNumberFormat="1" applyFont="1" applyFill="1" applyBorder="1" applyAlignment="1">
      <alignment horizontal="right" vertical="top" wrapText="1"/>
    </xf>
    <xf numFmtId="4" fontId="8" fillId="28" borderId="12" xfId="0" applyNumberFormat="1" applyFont="1" applyFill="1" applyBorder="1" applyAlignment="1">
      <alignment horizontal="right" vertical="top" wrapText="1"/>
    </xf>
    <xf numFmtId="0" fontId="7" fillId="28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164" fontId="2" fillId="2" borderId="0" xfId="0" applyNumberFormat="1" applyFont="1" applyFill="1" applyBorder="1" applyAlignment="1">
      <alignment horizontal="center" vertical="top" wrapText="1"/>
    </xf>
    <xf numFmtId="0" fontId="9" fillId="36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right" vertical="top" wrapText="1"/>
    </xf>
    <xf numFmtId="0" fontId="7" fillId="36" borderId="15" xfId="0" applyFont="1" applyFill="1" applyBorder="1" applyAlignment="1">
      <alignment horizontal="right" vertical="top" wrapText="1"/>
    </xf>
    <xf numFmtId="4" fontId="8" fillId="28" borderId="16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0" fontId="7" fillId="37" borderId="17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37" borderId="20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7" fillId="28" borderId="21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right" vertical="top" wrapText="1"/>
    </xf>
    <xf numFmtId="0" fontId="7" fillId="2" borderId="2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right" vertical="top" wrapText="1"/>
    </xf>
    <xf numFmtId="43" fontId="2" fillId="2" borderId="0" xfId="59" applyFont="1" applyFill="1" applyBorder="1" applyAlignment="1">
      <alignment horizontal="right" vertical="top" wrapText="1" indent="2"/>
    </xf>
    <xf numFmtId="0" fontId="2" fillId="2" borderId="0" xfId="0" applyFont="1" applyFill="1" applyBorder="1" applyAlignment="1">
      <alignment horizontal="right" vertical="top" wrapText="1"/>
    </xf>
    <xf numFmtId="4" fontId="0" fillId="2" borderId="12" xfId="0" applyNumberFormat="1" applyFont="1" applyFill="1" applyBorder="1" applyAlignment="1">
      <alignment horizontal="right" vertical="top" wrapText="1"/>
    </xf>
    <xf numFmtId="0" fontId="10" fillId="38" borderId="22" xfId="0" applyFont="1" applyFill="1" applyBorder="1" applyAlignment="1">
      <alignment horizontal="left" vertical="top" wrapText="1"/>
    </xf>
    <xf numFmtId="4" fontId="10" fillId="38" borderId="16" xfId="0" applyNumberFormat="1" applyFont="1" applyFill="1" applyBorder="1" applyAlignment="1">
      <alignment horizontal="right" vertical="top" wrapText="1"/>
    </xf>
    <xf numFmtId="0" fontId="0" fillId="37" borderId="23" xfId="0" applyFont="1" applyFill="1" applyBorder="1" applyAlignment="1">
      <alignment horizontal="left" vertical="top" wrapText="1"/>
    </xf>
    <xf numFmtId="0" fontId="0" fillId="37" borderId="24" xfId="0" applyFont="1" applyFill="1" applyBorder="1" applyAlignment="1">
      <alignment horizontal="left" vertical="top" wrapText="1"/>
    </xf>
    <xf numFmtId="0" fontId="27" fillId="37" borderId="25" xfId="0" applyFont="1" applyFill="1" applyBorder="1" applyAlignment="1">
      <alignment horizontal="center" vertical="top" wrapText="1"/>
    </xf>
    <xf numFmtId="0" fontId="0" fillId="37" borderId="26" xfId="0" applyFont="1" applyFill="1" applyBorder="1" applyAlignment="1">
      <alignment horizontal="center" vertical="center" wrapText="1"/>
    </xf>
    <xf numFmtId="0" fontId="28" fillId="37" borderId="27" xfId="0" applyFont="1" applyFill="1" applyBorder="1" applyAlignment="1">
      <alignment horizontal="left" vertical="center" wrapText="1"/>
    </xf>
    <xf numFmtId="0" fontId="0" fillId="37" borderId="11" xfId="0" applyFont="1" applyFill="1" applyBorder="1" applyAlignment="1">
      <alignment horizontal="left" vertical="center" wrapText="1"/>
    </xf>
    <xf numFmtId="0" fontId="0" fillId="37" borderId="28" xfId="0" applyFont="1" applyFill="1" applyBorder="1" applyAlignment="1">
      <alignment horizontal="left" vertical="center" wrapText="1"/>
    </xf>
    <xf numFmtId="0" fontId="0" fillId="37" borderId="21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center" vertical="top" wrapText="1"/>
    </xf>
    <xf numFmtId="164" fontId="30" fillId="38" borderId="30" xfId="0" applyNumberFormat="1" applyFont="1" applyFill="1" applyBorder="1" applyAlignment="1">
      <alignment horizontal="center" vertical="top" wrapText="1"/>
    </xf>
    <xf numFmtId="164" fontId="10" fillId="38" borderId="31" xfId="0" applyNumberFormat="1" applyFont="1" applyFill="1" applyBorder="1" applyAlignment="1">
      <alignment horizontal="center" vertical="top" wrapText="1"/>
    </xf>
    <xf numFmtId="164" fontId="10" fillId="38" borderId="32" xfId="0" applyNumberFormat="1" applyFont="1" applyFill="1" applyBorder="1" applyAlignment="1">
      <alignment horizontal="left" vertical="top" wrapText="1"/>
    </xf>
    <xf numFmtId="164" fontId="10" fillId="38" borderId="33" xfId="0" applyNumberFormat="1" applyFont="1" applyFill="1" applyBorder="1" applyAlignment="1">
      <alignment horizontal="left" vertical="top" wrapText="1"/>
    </xf>
    <xf numFmtId="4" fontId="10" fillId="38" borderId="34" xfId="0" applyNumberFormat="1" applyFont="1" applyFill="1" applyBorder="1" applyAlignment="1">
      <alignment vertical="top" wrapText="1"/>
    </xf>
    <xf numFmtId="4" fontId="10" fillId="38" borderId="32" xfId="0" applyNumberFormat="1" applyFont="1" applyFill="1" applyBorder="1" applyAlignment="1">
      <alignment horizontal="right" vertical="top" wrapText="1"/>
    </xf>
    <xf numFmtId="4" fontId="10" fillId="38" borderId="33" xfId="0" applyNumberFormat="1" applyFont="1" applyFill="1" applyBorder="1" applyAlignment="1">
      <alignment horizontal="right" vertical="top" wrapText="1"/>
    </xf>
    <xf numFmtId="164" fontId="30" fillId="38" borderId="35" xfId="0" applyNumberFormat="1" applyFont="1" applyFill="1" applyBorder="1" applyAlignment="1">
      <alignment horizontal="center" vertical="top" wrapText="1"/>
    </xf>
    <xf numFmtId="164" fontId="52" fillId="36" borderId="14" xfId="0" applyNumberFormat="1" applyFont="1" applyFill="1" applyBorder="1" applyAlignment="1">
      <alignment horizontal="center" vertical="top" wrapText="1"/>
    </xf>
    <xf numFmtId="0" fontId="50" fillId="36" borderId="18" xfId="0" applyFont="1" applyFill="1" applyBorder="1" applyAlignment="1">
      <alignment horizontal="left" vertical="top" wrapText="1"/>
    </xf>
    <xf numFmtId="0" fontId="50" fillId="36" borderId="19" xfId="0" applyFont="1" applyFill="1" applyBorder="1" applyAlignment="1">
      <alignment horizontal="left" vertical="top" wrapText="1"/>
    </xf>
    <xf numFmtId="43" fontId="52" fillId="36" borderId="18" xfId="59" applyFont="1" applyFill="1" applyBorder="1" applyAlignment="1">
      <alignment horizontal="right" vertical="top" wrapText="1"/>
    </xf>
    <xf numFmtId="43" fontId="52" fillId="36" borderId="19" xfId="59" applyFont="1" applyFill="1" applyBorder="1" applyAlignment="1">
      <alignment horizontal="right" vertical="top" wrapText="1"/>
    </xf>
    <xf numFmtId="164" fontId="8" fillId="28" borderId="11" xfId="0" applyNumberFormat="1" applyFont="1" applyFill="1" applyBorder="1" applyAlignment="1">
      <alignment horizontal="center" vertical="top" wrapText="1"/>
    </xf>
    <xf numFmtId="0" fontId="7" fillId="28" borderId="28" xfId="0" applyFont="1" applyFill="1" applyBorder="1" applyAlignment="1">
      <alignment horizontal="left" vertical="top" wrapText="1"/>
    </xf>
    <xf numFmtId="43" fontId="8" fillId="28" borderId="28" xfId="59" applyFont="1" applyFill="1" applyBorder="1" applyAlignment="1">
      <alignment horizontal="right" vertical="top" wrapText="1"/>
    </xf>
    <xf numFmtId="0" fontId="0" fillId="28" borderId="21" xfId="0" applyFont="1" applyFill="1" applyBorder="1" applyAlignment="1">
      <alignment horizontal="right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left" vertical="top" wrapText="1"/>
    </xf>
    <xf numFmtId="0" fontId="0" fillId="2" borderId="21" xfId="0" applyFont="1" applyFill="1" applyBorder="1" applyAlignment="1">
      <alignment horizontal="left" vertical="top" wrapText="1"/>
    </xf>
    <xf numFmtId="43" fontId="8" fillId="0" borderId="28" xfId="59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right" vertical="top" wrapText="1"/>
    </xf>
    <xf numFmtId="164" fontId="9" fillId="0" borderId="11" xfId="0" applyNumberFormat="1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left" vertical="top" wrapText="1"/>
    </xf>
    <xf numFmtId="43" fontId="9" fillId="0" borderId="28" xfId="59" applyFont="1" applyFill="1" applyBorder="1" applyAlignment="1">
      <alignment horizontal="right" vertical="top" wrapText="1"/>
    </xf>
    <xf numFmtId="0" fontId="0" fillId="2" borderId="11" xfId="0" applyFont="1" applyFill="1" applyBorder="1" applyAlignment="1">
      <alignment horizontal="right" vertical="top" wrapText="1"/>
    </xf>
    <xf numFmtId="0" fontId="31" fillId="2" borderId="11" xfId="0" applyFont="1" applyFill="1" applyBorder="1" applyAlignment="1">
      <alignment horizontal="right" vertical="top" wrapText="1"/>
    </xf>
    <xf numFmtId="2" fontId="0" fillId="0" borderId="12" xfId="0" applyNumberFormat="1" applyFont="1" applyFill="1" applyBorder="1" applyAlignment="1">
      <alignment horizontal="right" vertical="top" wrapText="1"/>
    </xf>
    <xf numFmtId="0" fontId="0" fillId="2" borderId="21" xfId="0" applyFont="1" applyFill="1" applyBorder="1" applyAlignment="1">
      <alignment horizontal="right" vertical="top" wrapText="1"/>
    </xf>
    <xf numFmtId="164" fontId="8" fillId="2" borderId="11" xfId="0" applyNumberFormat="1" applyFont="1" applyFill="1" applyBorder="1" applyAlignment="1">
      <alignment horizontal="center" vertical="top" wrapText="1"/>
    </xf>
    <xf numFmtId="0" fontId="0" fillId="2" borderId="28" xfId="0" applyFont="1" applyFill="1" applyBorder="1" applyAlignment="1">
      <alignment horizontal="left" vertical="top" wrapText="1"/>
    </xf>
    <xf numFmtId="0" fontId="0" fillId="2" borderId="21" xfId="0" applyFont="1" applyFill="1" applyBorder="1" applyAlignment="1">
      <alignment horizontal="left" vertical="top" wrapText="1"/>
    </xf>
    <xf numFmtId="43" fontId="7" fillId="2" borderId="28" xfId="59" applyFont="1" applyFill="1" applyBorder="1" applyAlignment="1">
      <alignment horizontal="right" vertical="top" wrapText="1"/>
    </xf>
    <xf numFmtId="164" fontId="0" fillId="2" borderId="11" xfId="0" applyNumberFormat="1" applyFont="1" applyFill="1" applyBorder="1" applyAlignment="1">
      <alignment horizontal="center" vertical="top" wrapText="1"/>
    </xf>
    <xf numFmtId="0" fontId="31" fillId="2" borderId="28" xfId="0" applyFont="1" applyFill="1" applyBorder="1" applyAlignment="1">
      <alignment horizontal="left" vertical="top" wrapText="1"/>
    </xf>
    <xf numFmtId="43" fontId="0" fillId="2" borderId="28" xfId="59" applyFont="1" applyFill="1" applyBorder="1" applyAlignment="1">
      <alignment horizontal="right" vertical="top" wrapText="1"/>
    </xf>
    <xf numFmtId="43" fontId="0" fillId="2" borderId="21" xfId="59" applyFont="1" applyFill="1" applyBorder="1" applyAlignment="1">
      <alignment horizontal="right" vertical="top" wrapText="1"/>
    </xf>
    <xf numFmtId="164" fontId="0" fillId="2" borderId="11" xfId="0" applyNumberFormat="1" applyFont="1" applyFill="1" applyBorder="1" applyAlignment="1">
      <alignment horizontal="center" vertical="top" wrapText="1"/>
    </xf>
    <xf numFmtId="0" fontId="31" fillId="2" borderId="28" xfId="0" applyFont="1" applyFill="1" applyBorder="1" applyAlignment="1">
      <alignment horizontal="left" vertical="top" wrapText="1"/>
    </xf>
    <xf numFmtId="43" fontId="0" fillId="2" borderId="12" xfId="0" applyNumberFormat="1" applyFont="1" applyFill="1" applyBorder="1" applyAlignment="1">
      <alignment horizontal="right" vertical="top" wrapText="1"/>
    </xf>
    <xf numFmtId="43" fontId="0" fillId="2" borderId="28" xfId="59" applyFont="1" applyFill="1" applyBorder="1" applyAlignment="1">
      <alignment horizontal="right" vertical="top" wrapText="1"/>
    </xf>
    <xf numFmtId="43" fontId="0" fillId="2" borderId="21" xfId="59" applyFont="1" applyFill="1" applyBorder="1" applyAlignment="1">
      <alignment horizontal="right" vertical="top" wrapText="1"/>
    </xf>
    <xf numFmtId="0" fontId="0" fillId="2" borderId="28" xfId="0" applyFont="1" applyFill="1" applyBorder="1" applyAlignment="1">
      <alignment horizontal="left" vertical="top" wrapText="1"/>
    </xf>
    <xf numFmtId="0" fontId="0" fillId="2" borderId="28" xfId="0" applyFont="1" applyFill="1" applyBorder="1" applyAlignment="1" applyProtection="1">
      <alignment horizontal="left" vertical="top" wrapText="1"/>
      <protection locked="0"/>
    </xf>
    <xf numFmtId="0" fontId="0" fillId="2" borderId="21" xfId="0" applyFont="1" applyFill="1" applyBorder="1" applyAlignment="1" applyProtection="1">
      <alignment horizontal="left" vertical="top" wrapText="1"/>
      <protection locked="0"/>
    </xf>
    <xf numFmtId="164" fontId="0" fillId="0" borderId="11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left" vertical="top" wrapText="1"/>
    </xf>
    <xf numFmtId="43" fontId="7" fillId="0" borderId="28" xfId="59" applyFont="1" applyFill="1" applyBorder="1" applyAlignment="1">
      <alignment horizontal="right" vertical="top" wrapText="1"/>
    </xf>
    <xf numFmtId="43" fontId="7" fillId="0" borderId="21" xfId="59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right" vertical="top" wrapText="1"/>
    </xf>
    <xf numFmtId="0" fontId="31" fillId="0" borderId="11" xfId="0" applyFont="1" applyFill="1" applyBorder="1" applyAlignment="1">
      <alignment horizontal="right" vertical="top" wrapText="1"/>
    </xf>
    <xf numFmtId="164" fontId="7" fillId="28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vertical="top" wrapText="1"/>
    </xf>
    <xf numFmtId="164" fontId="7" fillId="2" borderId="11" xfId="0" applyNumberFormat="1" applyFont="1" applyFill="1" applyBorder="1" applyAlignment="1">
      <alignment horizontal="center" vertical="top" wrapText="1"/>
    </xf>
    <xf numFmtId="0" fontId="7" fillId="2" borderId="28" xfId="0" applyFont="1" applyFill="1" applyBorder="1" applyAlignment="1">
      <alignment horizontal="left" vertical="top" wrapText="1"/>
    </xf>
    <xf numFmtId="43" fontId="7" fillId="2" borderId="28" xfId="59" applyFont="1" applyFill="1" applyBorder="1" applyAlignment="1">
      <alignment horizontal="right" vertical="top" wrapText="1"/>
    </xf>
    <xf numFmtId="0" fontId="7" fillId="2" borderId="11" xfId="0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 horizontal="left" vertical="top" wrapText="1"/>
    </xf>
    <xf numFmtId="2" fontId="0" fillId="2" borderId="12" xfId="0" applyNumberFormat="1" applyFont="1" applyFill="1" applyBorder="1" applyAlignment="1">
      <alignment horizontal="right" vertical="top" wrapText="1"/>
    </xf>
    <xf numFmtId="0" fontId="29" fillId="0" borderId="28" xfId="0" applyFont="1" applyFill="1" applyBorder="1" applyAlignment="1">
      <alignment horizontal="left" vertical="top" wrapText="1"/>
    </xf>
    <xf numFmtId="164" fontId="0" fillId="2" borderId="36" xfId="0" applyNumberFormat="1" applyFont="1" applyFill="1" applyBorder="1" applyAlignment="1">
      <alignment horizontal="center" vertical="top" wrapText="1"/>
    </xf>
    <xf numFmtId="0" fontId="0" fillId="2" borderId="37" xfId="0" applyFont="1" applyFill="1" applyBorder="1" applyAlignment="1">
      <alignment horizontal="left" vertical="top" wrapText="1"/>
    </xf>
    <xf numFmtId="0" fontId="0" fillId="2" borderId="38" xfId="0" applyFont="1" applyFill="1" applyBorder="1" applyAlignment="1">
      <alignment horizontal="left" vertical="top" wrapText="1"/>
    </xf>
    <xf numFmtId="4" fontId="0" fillId="2" borderId="39" xfId="0" applyNumberFormat="1" applyFont="1" applyFill="1" applyBorder="1" applyAlignment="1">
      <alignment horizontal="right" vertical="top" wrapText="1"/>
    </xf>
    <xf numFmtId="43" fontId="0" fillId="2" borderId="37" xfId="59" applyFont="1" applyFill="1" applyBorder="1" applyAlignment="1">
      <alignment horizontal="right" vertical="top" wrapText="1"/>
    </xf>
    <xf numFmtId="43" fontId="0" fillId="2" borderId="38" xfId="59" applyFont="1" applyFill="1" applyBorder="1" applyAlignment="1">
      <alignment horizontal="right" vertical="top" wrapText="1"/>
    </xf>
    <xf numFmtId="0" fontId="31" fillId="2" borderId="36" xfId="0" applyFont="1" applyFill="1" applyBorder="1" applyAlignment="1">
      <alignment horizontal="right" vertical="top" wrapText="1"/>
    </xf>
    <xf numFmtId="164" fontId="0" fillId="28" borderId="23" xfId="0" applyNumberFormat="1" applyFont="1" applyFill="1" applyBorder="1" applyAlignment="1">
      <alignment horizontal="left" vertical="top" wrapText="1"/>
    </xf>
    <xf numFmtId="164" fontId="8" fillId="28" borderId="24" xfId="0" applyNumberFormat="1" applyFont="1" applyFill="1" applyBorder="1" applyAlignment="1">
      <alignment horizontal="center" vertical="top" wrapText="1"/>
    </xf>
    <xf numFmtId="0" fontId="7" fillId="28" borderId="40" xfId="0" applyFont="1" applyFill="1" applyBorder="1" applyAlignment="1">
      <alignment horizontal="left" vertical="top"/>
    </xf>
    <xf numFmtId="0" fontId="7" fillId="28" borderId="22" xfId="0" applyFont="1" applyFill="1" applyBorder="1" applyAlignment="1">
      <alignment horizontal="left" vertical="top"/>
    </xf>
    <xf numFmtId="43" fontId="8" fillId="28" borderId="40" xfId="59" applyFont="1" applyFill="1" applyBorder="1" applyAlignment="1">
      <alignment horizontal="right" vertical="top" wrapText="1"/>
    </xf>
    <xf numFmtId="43" fontId="8" fillId="28" borderId="22" xfId="59" applyFont="1" applyFill="1" applyBorder="1" applyAlignment="1">
      <alignment horizontal="right" vertical="top" wrapText="1"/>
    </xf>
    <xf numFmtId="0" fontId="31" fillId="28" borderId="41" xfId="0" applyFont="1" applyFill="1" applyBorder="1" applyAlignment="1">
      <alignment horizontal="left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0" fillId="2" borderId="27" xfId="0" applyNumberFormat="1" applyFont="1" applyFill="1" applyBorder="1" applyAlignment="1">
      <alignment horizontal="center" vertical="top" wrapText="1"/>
    </xf>
    <xf numFmtId="0" fontId="31" fillId="2" borderId="15" xfId="0" applyFont="1" applyFill="1" applyBorder="1" applyAlignment="1">
      <alignment horizontal="right" vertical="top" wrapText="1"/>
    </xf>
    <xf numFmtId="164" fontId="0" fillId="0" borderId="27" xfId="0" applyNumberFormat="1" applyFont="1" applyFill="1" applyBorder="1" applyAlignment="1">
      <alignment horizontal="center" vertical="top" wrapText="1"/>
    </xf>
    <xf numFmtId="43" fontId="0" fillId="0" borderId="28" xfId="59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right" vertical="top" wrapText="1"/>
    </xf>
    <xf numFmtId="164" fontId="7" fillId="36" borderId="27" xfId="0" applyNumberFormat="1" applyFont="1" applyFill="1" applyBorder="1" applyAlignment="1">
      <alignment horizontal="center" vertical="top" wrapText="1"/>
    </xf>
    <xf numFmtId="164" fontId="8" fillId="36" borderId="11" xfId="0" applyNumberFormat="1" applyFont="1" applyFill="1" applyBorder="1" applyAlignment="1">
      <alignment horizontal="center" vertical="top" wrapText="1"/>
    </xf>
    <xf numFmtId="0" fontId="8" fillId="36" borderId="28" xfId="0" applyFont="1" applyFill="1" applyBorder="1" applyAlignment="1">
      <alignment horizontal="left" vertical="top" wrapText="1"/>
    </xf>
    <xf numFmtId="0" fontId="8" fillId="36" borderId="21" xfId="0" applyFont="1" applyFill="1" applyBorder="1" applyAlignment="1">
      <alignment horizontal="left" vertical="top" wrapText="1"/>
    </xf>
    <xf numFmtId="43" fontId="8" fillId="36" borderId="28" xfId="59" applyFont="1" applyFill="1" applyBorder="1" applyAlignment="1">
      <alignment horizontal="right" vertical="top" wrapText="1"/>
    </xf>
    <xf numFmtId="43" fontId="8" fillId="36" borderId="21" xfId="59" applyFont="1" applyFill="1" applyBorder="1" applyAlignment="1">
      <alignment horizontal="right" vertical="top" wrapText="1"/>
    </xf>
    <xf numFmtId="164" fontId="0" fillId="2" borderId="30" xfId="0" applyNumberFormat="1" applyFont="1" applyFill="1" applyBorder="1" applyAlignment="1">
      <alignment horizontal="center" vertical="top" wrapText="1"/>
    </xf>
    <xf numFmtId="164" fontId="0" fillId="2" borderId="31" xfId="0" applyNumberFormat="1" applyFont="1" applyFill="1" applyBorder="1" applyAlignment="1">
      <alignment horizontal="center" vertical="top" wrapText="1"/>
    </xf>
    <xf numFmtId="0" fontId="0" fillId="2" borderId="32" xfId="0" applyFont="1" applyFill="1" applyBorder="1" applyAlignment="1">
      <alignment horizontal="left" vertical="top" wrapText="1"/>
    </xf>
    <xf numFmtId="0" fontId="0" fillId="2" borderId="33" xfId="0" applyFont="1" applyFill="1" applyBorder="1" applyAlignment="1">
      <alignment horizontal="left" vertical="top" wrapText="1"/>
    </xf>
    <xf numFmtId="4" fontId="0" fillId="2" borderId="34" xfId="0" applyNumberFormat="1" applyFont="1" applyFill="1" applyBorder="1" applyAlignment="1">
      <alignment horizontal="right" vertical="top" wrapText="1"/>
    </xf>
    <xf numFmtId="43" fontId="0" fillId="2" borderId="32" xfId="59" applyFont="1" applyFill="1" applyBorder="1" applyAlignment="1">
      <alignment horizontal="right" vertical="top" wrapText="1"/>
    </xf>
    <xf numFmtId="43" fontId="0" fillId="2" borderId="33" xfId="59" applyFont="1" applyFill="1" applyBorder="1" applyAlignment="1">
      <alignment horizontal="right" vertical="top" wrapText="1"/>
    </xf>
    <xf numFmtId="0" fontId="31" fillId="2" borderId="35" xfId="0" applyFont="1" applyFill="1" applyBorder="1" applyAlignment="1">
      <alignment horizontal="right" vertical="top" wrapText="1"/>
    </xf>
    <xf numFmtId="164" fontId="0" fillId="2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 vertical="top" wrapText="1"/>
    </xf>
    <xf numFmtId="4" fontId="0" fillId="2" borderId="0" xfId="0" applyNumberFormat="1" applyFont="1" applyFill="1" applyBorder="1" applyAlignment="1">
      <alignment horizontal="right" vertical="top" wrapText="1"/>
    </xf>
    <xf numFmtId="43" fontId="0" fillId="2" borderId="0" xfId="59" applyFont="1" applyFill="1" applyBorder="1" applyAlignment="1">
      <alignment horizontal="right" vertical="top" wrapText="1"/>
    </xf>
    <xf numFmtId="0" fontId="31" fillId="2" borderId="0" xfId="0" applyFont="1" applyFill="1" applyBorder="1" applyAlignment="1">
      <alignment horizontal="right" vertical="top" wrapText="1"/>
    </xf>
    <xf numFmtId="164" fontId="8" fillId="38" borderId="23" xfId="0" applyNumberFormat="1" applyFont="1" applyFill="1" applyBorder="1" applyAlignment="1">
      <alignment horizontal="center" vertical="top" wrapText="1"/>
    </xf>
    <xf numFmtId="164" fontId="10" fillId="38" borderId="24" xfId="0" applyNumberFormat="1" applyFont="1" applyFill="1" applyBorder="1" applyAlignment="1">
      <alignment horizontal="center" vertical="top" wrapText="1"/>
    </xf>
    <xf numFmtId="0" fontId="10" fillId="38" borderId="40" xfId="0" applyFont="1" applyFill="1" applyBorder="1" applyAlignment="1">
      <alignment horizontal="left" vertical="top" wrapText="1"/>
    </xf>
    <xf numFmtId="43" fontId="8" fillId="38" borderId="40" xfId="59" applyFont="1" applyFill="1" applyBorder="1" applyAlignment="1">
      <alignment horizontal="right" vertical="top" wrapText="1"/>
    </xf>
    <xf numFmtId="43" fontId="8" fillId="38" borderId="22" xfId="59" applyFont="1" applyFill="1" applyBorder="1" applyAlignment="1">
      <alignment horizontal="right" vertical="top" wrapText="1"/>
    </xf>
    <xf numFmtId="0" fontId="32" fillId="38" borderId="41" xfId="0" applyFont="1" applyFill="1" applyBorder="1" applyAlignment="1">
      <alignment horizontal="right" vertical="top" wrapText="1"/>
    </xf>
    <xf numFmtId="164" fontId="9" fillId="36" borderId="27" xfId="0" applyNumberFormat="1" applyFont="1" applyFill="1" applyBorder="1" applyAlignment="1">
      <alignment horizontal="center" vertical="top" wrapText="1"/>
    </xf>
    <xf numFmtId="164" fontId="0" fillId="28" borderId="27" xfId="0" applyNumberFormat="1" applyFont="1" applyFill="1" applyBorder="1" applyAlignment="1">
      <alignment horizontal="center" vertical="top" wrapText="1"/>
    </xf>
    <xf numFmtId="0" fontId="29" fillId="28" borderId="28" xfId="0" applyFont="1" applyFill="1" applyBorder="1" applyAlignment="1">
      <alignment horizontal="left" vertical="top" wrapText="1"/>
    </xf>
    <xf numFmtId="0" fontId="0" fillId="28" borderId="21" xfId="0" applyFont="1" applyFill="1" applyBorder="1" applyAlignment="1">
      <alignment horizontal="left" vertical="top" wrapText="1"/>
    </xf>
    <xf numFmtId="43" fontId="7" fillId="28" borderId="28" xfId="59" applyFont="1" applyFill="1" applyBorder="1" applyAlignment="1">
      <alignment horizontal="right" vertical="top" wrapText="1"/>
    </xf>
    <xf numFmtId="43" fontId="7" fillId="28" borderId="21" xfId="59" applyFont="1" applyFill="1" applyBorder="1" applyAlignment="1">
      <alignment horizontal="right" vertical="top" wrapText="1"/>
    </xf>
    <xf numFmtId="0" fontId="0" fillId="28" borderId="15" xfId="0" applyFont="1" applyFill="1" applyBorder="1" applyAlignment="1">
      <alignment horizontal="right" vertical="top" wrapText="1"/>
    </xf>
    <xf numFmtId="43" fontId="0" fillId="2" borderId="28" xfId="59" applyFont="1" applyFill="1" applyBorder="1" applyAlignment="1">
      <alignment horizontal="right" vertical="top" wrapText="1" indent="2"/>
    </xf>
    <xf numFmtId="43" fontId="0" fillId="2" borderId="21" xfId="59" applyFont="1" applyFill="1" applyBorder="1" applyAlignment="1">
      <alignment horizontal="right" vertical="top" wrapText="1" indent="2"/>
    </xf>
    <xf numFmtId="0" fontId="0" fillId="2" borderId="15" xfId="0" applyFont="1" applyFill="1" applyBorder="1" applyAlignment="1">
      <alignment horizontal="right" vertical="top" wrapText="1"/>
    </xf>
    <xf numFmtId="0" fontId="7" fillId="37" borderId="40" xfId="0" applyFont="1" applyFill="1" applyBorder="1" applyAlignment="1">
      <alignment horizontal="left" vertical="top" wrapText="1"/>
    </xf>
    <xf numFmtId="0" fontId="7" fillId="37" borderId="22" xfId="0" applyFont="1" applyFill="1" applyBorder="1" applyAlignment="1">
      <alignment horizontal="left" vertical="top" wrapText="1"/>
    </xf>
    <xf numFmtId="0" fontId="32" fillId="36" borderId="28" xfId="0" applyFont="1" applyFill="1" applyBorder="1" applyAlignment="1">
      <alignment horizontal="left" vertical="top" wrapText="1"/>
    </xf>
    <xf numFmtId="0" fontId="9" fillId="36" borderId="21" xfId="0" applyFont="1" applyFill="1" applyBorder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1"/>
  <sheetViews>
    <sheetView tabSelected="1" zoomScalePageLayoutView="0" workbookViewId="0" topLeftCell="A73">
      <selection activeCell="P7" sqref="P7"/>
    </sheetView>
  </sheetViews>
  <sheetFormatPr defaultColWidth="9.33203125" defaultRowHeight="12.75"/>
  <cols>
    <col min="1" max="1" width="5.5" style="0" customWidth="1"/>
    <col min="2" max="2" width="9.83203125" style="0" customWidth="1"/>
    <col min="3" max="3" width="12.66015625" style="0" customWidth="1"/>
    <col min="4" max="4" width="31.16015625" style="0" customWidth="1"/>
    <col min="5" max="5" width="25.83203125" style="0" customWidth="1"/>
    <col min="6" max="6" width="21.83203125" style="0" customWidth="1"/>
    <col min="7" max="7" width="2.66015625" style="0" customWidth="1"/>
    <col min="8" max="8" width="21.33203125" style="0" customWidth="1"/>
    <col min="9" max="9" width="1.3359375" style="0" customWidth="1"/>
    <col min="10" max="10" width="21.5" style="0" customWidth="1"/>
  </cols>
  <sheetData>
    <row r="1" ht="13.5" customHeight="1">
      <c r="A1" t="s">
        <v>4</v>
      </c>
    </row>
    <row r="2" ht="13.5" customHeight="1">
      <c r="A2" s="47" t="s">
        <v>130</v>
      </c>
    </row>
    <row r="3" ht="13.5" customHeight="1">
      <c r="A3" s="47" t="s">
        <v>131</v>
      </c>
    </row>
    <row r="4" ht="13.5" customHeight="1">
      <c r="A4" s="47" t="s">
        <v>132</v>
      </c>
    </row>
    <row r="5" spans="1:4" ht="16.5" customHeight="1">
      <c r="A5" t="s">
        <v>88</v>
      </c>
      <c r="C5" s="14"/>
      <c r="D5" s="14"/>
    </row>
    <row r="6" spans="1:9" ht="13.5" customHeight="1">
      <c r="A6" s="65"/>
      <c r="B6" s="66" t="s">
        <v>93</v>
      </c>
      <c r="C6" s="190"/>
      <c r="D6" s="191"/>
      <c r="E6" s="51" t="s">
        <v>25</v>
      </c>
      <c r="F6" s="67" t="s">
        <v>24</v>
      </c>
      <c r="G6" s="48"/>
      <c r="H6" s="68" t="s">
        <v>94</v>
      </c>
      <c r="I6" s="2"/>
    </row>
    <row r="7" spans="1:9" ht="25.5" customHeight="1">
      <c r="A7" s="69" t="s">
        <v>39</v>
      </c>
      <c r="B7" s="70" t="s">
        <v>95</v>
      </c>
      <c r="C7" s="71" t="s">
        <v>96</v>
      </c>
      <c r="D7" s="72"/>
      <c r="E7" s="52"/>
      <c r="F7" s="49"/>
      <c r="G7" s="50"/>
      <c r="H7" s="73"/>
      <c r="I7" s="2"/>
    </row>
    <row r="8" spans="1:9" s="7" customFormat="1" ht="13.5" customHeight="1">
      <c r="A8" s="74"/>
      <c r="B8" s="75">
        <v>3</v>
      </c>
      <c r="C8" s="76" t="s">
        <v>38</v>
      </c>
      <c r="D8" s="77"/>
      <c r="E8" s="78">
        <f>E9+E74</f>
        <v>814497</v>
      </c>
      <c r="F8" s="79">
        <f>F9+F74</f>
        <v>651597.6</v>
      </c>
      <c r="G8" s="80"/>
      <c r="H8" s="81"/>
      <c r="I8" s="29"/>
    </row>
    <row r="9" spans="1:29" s="26" customFormat="1" ht="13.5" customHeight="1">
      <c r="A9" s="82"/>
      <c r="B9" s="82">
        <v>32</v>
      </c>
      <c r="C9" s="83" t="s">
        <v>97</v>
      </c>
      <c r="D9" s="84"/>
      <c r="E9" s="30">
        <f>E10+E20+E37+E66</f>
        <v>807497</v>
      </c>
      <c r="F9" s="85">
        <f>F10+F20+F37+F66</f>
        <v>645997.6</v>
      </c>
      <c r="G9" s="86"/>
      <c r="H9" s="31"/>
      <c r="I9" s="23"/>
      <c r="J9" s="2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s="8" customFormat="1" ht="13.5" customHeight="1">
      <c r="A10" s="87"/>
      <c r="B10" s="87">
        <v>321</v>
      </c>
      <c r="C10" s="88" t="s">
        <v>8</v>
      </c>
      <c r="D10" s="55"/>
      <c r="E10" s="37">
        <f>E11+E16+E18</f>
        <v>45000</v>
      </c>
      <c r="F10" s="89">
        <f>F11+F16+F18</f>
        <v>36000</v>
      </c>
      <c r="G10" s="90"/>
      <c r="H10" s="36"/>
      <c r="I10" s="6"/>
      <c r="J10" s="7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9" s="7" customFormat="1" ht="13.5" customHeight="1">
      <c r="A11" s="91"/>
      <c r="B11" s="91">
        <v>3211</v>
      </c>
      <c r="C11" s="92" t="s">
        <v>29</v>
      </c>
      <c r="D11" s="93"/>
      <c r="E11" s="13">
        <f>E12+E13+E14+E15</f>
        <v>38900</v>
      </c>
      <c r="F11" s="94">
        <f>F12+F13+F14+F15</f>
        <v>31120</v>
      </c>
      <c r="G11" s="95"/>
      <c r="H11" s="32"/>
      <c r="I11" s="6"/>
    </row>
    <row r="12" spans="1:9" s="28" customFormat="1" ht="13.5" customHeight="1">
      <c r="A12" s="96" t="s">
        <v>40</v>
      </c>
      <c r="B12" s="96">
        <v>32111</v>
      </c>
      <c r="C12" s="97" t="s">
        <v>30</v>
      </c>
      <c r="D12" s="93"/>
      <c r="E12" s="56">
        <v>20850</v>
      </c>
      <c r="F12" s="98">
        <f>E12/1.25</f>
        <v>16680</v>
      </c>
      <c r="G12" s="95"/>
      <c r="H12" s="99" t="s">
        <v>85</v>
      </c>
      <c r="I12" s="27"/>
    </row>
    <row r="13" spans="1:9" s="28" customFormat="1" ht="13.5" customHeight="1">
      <c r="A13" s="96" t="s">
        <v>41</v>
      </c>
      <c r="B13" s="96">
        <v>32113</v>
      </c>
      <c r="C13" s="97" t="s">
        <v>31</v>
      </c>
      <c r="D13" s="93"/>
      <c r="E13" s="56">
        <v>14000</v>
      </c>
      <c r="F13" s="98">
        <f>E13/1.25</f>
        <v>11200</v>
      </c>
      <c r="G13" s="95"/>
      <c r="H13" s="100" t="s">
        <v>85</v>
      </c>
      <c r="I13" s="27"/>
    </row>
    <row r="14" spans="1:9" s="28" customFormat="1" ht="13.5" customHeight="1">
      <c r="A14" s="96" t="s">
        <v>42</v>
      </c>
      <c r="B14" s="96">
        <v>32115</v>
      </c>
      <c r="C14" s="97" t="s">
        <v>32</v>
      </c>
      <c r="D14" s="93"/>
      <c r="E14" s="56">
        <v>4000</v>
      </c>
      <c r="F14" s="98">
        <f>E14/1.25</f>
        <v>3200</v>
      </c>
      <c r="G14" s="95"/>
      <c r="H14" s="100" t="s">
        <v>85</v>
      </c>
      <c r="I14" s="27"/>
    </row>
    <row r="15" spans="1:9" s="28" customFormat="1" ht="13.5" customHeight="1">
      <c r="A15" s="96" t="s">
        <v>43</v>
      </c>
      <c r="B15" s="96">
        <v>32119</v>
      </c>
      <c r="C15" s="97" t="s">
        <v>33</v>
      </c>
      <c r="D15" s="93"/>
      <c r="E15" s="101">
        <v>50</v>
      </c>
      <c r="F15" s="98">
        <f>E15/1.25</f>
        <v>40</v>
      </c>
      <c r="G15" s="95"/>
      <c r="H15" s="99" t="s">
        <v>85</v>
      </c>
      <c r="I15" s="27"/>
    </row>
    <row r="16" spans="1:9" s="12" customFormat="1" ht="13.5" customHeight="1">
      <c r="A16" s="91"/>
      <c r="B16" s="91">
        <v>3213</v>
      </c>
      <c r="C16" s="92" t="s">
        <v>34</v>
      </c>
      <c r="D16" s="57"/>
      <c r="E16" s="13">
        <f>E17</f>
        <v>6000</v>
      </c>
      <c r="F16" s="94">
        <f>F17</f>
        <v>4800</v>
      </c>
      <c r="G16" s="95"/>
      <c r="H16" s="100"/>
      <c r="I16" s="11"/>
    </row>
    <row r="17" spans="1:9" s="7" customFormat="1" ht="13.5" customHeight="1">
      <c r="A17" s="96" t="s">
        <v>44</v>
      </c>
      <c r="B17" s="96">
        <v>32131</v>
      </c>
      <c r="C17" s="97" t="s">
        <v>35</v>
      </c>
      <c r="D17" s="93"/>
      <c r="E17" s="56">
        <v>6000</v>
      </c>
      <c r="F17" s="98">
        <f>E17/1.25</f>
        <v>4800</v>
      </c>
      <c r="G17" s="95"/>
      <c r="H17" s="100" t="s">
        <v>85</v>
      </c>
      <c r="I17" s="6"/>
    </row>
    <row r="18" spans="1:9" s="12" customFormat="1" ht="13.5" customHeight="1">
      <c r="A18" s="91"/>
      <c r="B18" s="91">
        <v>3214</v>
      </c>
      <c r="C18" s="92" t="s">
        <v>36</v>
      </c>
      <c r="D18" s="57"/>
      <c r="E18" s="13">
        <f>E19</f>
        <v>100</v>
      </c>
      <c r="F18" s="94">
        <f>F19</f>
        <v>80</v>
      </c>
      <c r="G18" s="102"/>
      <c r="H18" s="99"/>
      <c r="I18" s="11"/>
    </row>
    <row r="19" spans="1:9" s="28" customFormat="1" ht="13.5" customHeight="1">
      <c r="A19" s="96" t="s">
        <v>45</v>
      </c>
      <c r="B19" s="96">
        <v>32141</v>
      </c>
      <c r="C19" s="97" t="s">
        <v>37</v>
      </c>
      <c r="D19" s="93"/>
      <c r="E19" s="56">
        <v>100</v>
      </c>
      <c r="F19" s="98">
        <f>E19/1.25</f>
        <v>80</v>
      </c>
      <c r="G19" s="102"/>
      <c r="H19" s="100" t="s">
        <v>85</v>
      </c>
      <c r="I19" s="27"/>
    </row>
    <row r="20" spans="1:29" s="8" customFormat="1" ht="18" customHeight="1">
      <c r="A20" s="87"/>
      <c r="B20" s="87">
        <v>322</v>
      </c>
      <c r="C20" s="88" t="s">
        <v>9</v>
      </c>
      <c r="D20" s="55"/>
      <c r="E20" s="35">
        <f>E21+E27+E30+E33+E35</f>
        <v>193000</v>
      </c>
      <c r="F20" s="89">
        <f>F21+F27+F30+F33+F35</f>
        <v>154400</v>
      </c>
      <c r="G20" s="90"/>
      <c r="H20" s="36"/>
      <c r="I20" s="6"/>
      <c r="J20" s="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3.5" customHeight="1">
      <c r="A21" s="103"/>
      <c r="B21" s="103">
        <v>3221</v>
      </c>
      <c r="C21" s="104" t="s">
        <v>98</v>
      </c>
      <c r="D21" s="105"/>
      <c r="E21" s="16">
        <f>E22+E23+E24+E25+E26</f>
        <v>71000</v>
      </c>
      <c r="F21" s="106">
        <f>F22+F23+F24+F25+F26</f>
        <v>56800</v>
      </c>
      <c r="G21" s="102"/>
      <c r="H21" s="5"/>
      <c r="I21" s="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2" customHeight="1">
      <c r="A22" s="107" t="s">
        <v>46</v>
      </c>
      <c r="B22" s="107">
        <v>32211</v>
      </c>
      <c r="C22" s="108" t="s">
        <v>3</v>
      </c>
      <c r="D22" s="105"/>
      <c r="E22" s="17">
        <v>40000</v>
      </c>
      <c r="F22" s="109">
        <f>E22/1.25</f>
        <v>32000</v>
      </c>
      <c r="G22" s="110"/>
      <c r="H22" s="99" t="s">
        <v>85</v>
      </c>
      <c r="I22" s="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9" ht="12" customHeight="1">
      <c r="A23" s="111" t="s">
        <v>47</v>
      </c>
      <c r="B23" s="111">
        <v>32212</v>
      </c>
      <c r="C23" s="112" t="s">
        <v>10</v>
      </c>
      <c r="D23" s="93"/>
      <c r="E23" s="113">
        <v>5000</v>
      </c>
      <c r="F23" s="114">
        <f>E23/1.25</f>
        <v>4000</v>
      </c>
      <c r="G23" s="115"/>
      <c r="H23" s="100" t="s">
        <v>85</v>
      </c>
      <c r="I23" s="1"/>
    </row>
    <row r="24" spans="1:14" ht="12" customHeight="1">
      <c r="A24" s="111" t="s">
        <v>48</v>
      </c>
      <c r="B24" s="111">
        <v>32214</v>
      </c>
      <c r="C24" s="116" t="s">
        <v>99</v>
      </c>
      <c r="D24" s="93"/>
      <c r="E24" s="113">
        <v>13400</v>
      </c>
      <c r="F24" s="114">
        <f>E24/1.25</f>
        <v>10720</v>
      </c>
      <c r="G24" s="115"/>
      <c r="H24" s="100" t="s">
        <v>85</v>
      </c>
      <c r="I24" s="1"/>
      <c r="N24" s="34"/>
    </row>
    <row r="25" spans="1:9" ht="12" customHeight="1">
      <c r="A25" s="111" t="s">
        <v>49</v>
      </c>
      <c r="B25" s="111">
        <v>32216</v>
      </c>
      <c r="C25" s="117" t="s">
        <v>11</v>
      </c>
      <c r="D25" s="118"/>
      <c r="E25" s="18">
        <v>7000</v>
      </c>
      <c r="F25" s="114">
        <f>E25/1.25</f>
        <v>5600</v>
      </c>
      <c r="G25" s="115"/>
      <c r="H25" s="99" t="s">
        <v>85</v>
      </c>
      <c r="I25" s="1"/>
    </row>
    <row r="26" spans="1:9" ht="12" customHeight="1">
      <c r="A26" s="111" t="s">
        <v>50</v>
      </c>
      <c r="B26" s="111">
        <v>32219</v>
      </c>
      <c r="C26" s="112" t="s">
        <v>83</v>
      </c>
      <c r="D26" s="93"/>
      <c r="E26" s="113">
        <v>5600</v>
      </c>
      <c r="F26" s="114">
        <f>E26/1.25</f>
        <v>4480</v>
      </c>
      <c r="G26" s="115"/>
      <c r="H26" s="100" t="s">
        <v>85</v>
      </c>
      <c r="I26" s="1"/>
    </row>
    <row r="27" spans="1:9" s="7" customFormat="1" ht="12" customHeight="1">
      <c r="A27" s="119"/>
      <c r="B27" s="120">
        <v>3223</v>
      </c>
      <c r="C27" s="97" t="s">
        <v>100</v>
      </c>
      <c r="D27" s="121"/>
      <c r="E27" s="19">
        <f>E28+E29</f>
        <v>101000</v>
      </c>
      <c r="F27" s="122">
        <f>F28+F29</f>
        <v>80800</v>
      </c>
      <c r="G27" s="123"/>
      <c r="H27" s="124"/>
      <c r="I27" s="6"/>
    </row>
    <row r="28" spans="1:9" ht="12" customHeight="1">
      <c r="A28" s="111" t="s">
        <v>51</v>
      </c>
      <c r="B28" s="111">
        <v>32231</v>
      </c>
      <c r="C28" s="116" t="s">
        <v>101</v>
      </c>
      <c r="D28" s="93"/>
      <c r="E28" s="113">
        <v>36000</v>
      </c>
      <c r="F28" s="114">
        <f>E28/1.25</f>
        <v>28800</v>
      </c>
      <c r="G28" s="115"/>
      <c r="H28" s="100" t="s">
        <v>85</v>
      </c>
      <c r="I28" s="1"/>
    </row>
    <row r="29" spans="1:9" ht="12" customHeight="1">
      <c r="A29" s="111" t="s">
        <v>52</v>
      </c>
      <c r="B29" s="111">
        <v>32239</v>
      </c>
      <c r="C29" s="112" t="s">
        <v>0</v>
      </c>
      <c r="D29" s="93"/>
      <c r="E29" s="113">
        <v>65000</v>
      </c>
      <c r="F29" s="114">
        <f>E29/1.25</f>
        <v>52000</v>
      </c>
      <c r="G29" s="115"/>
      <c r="H29" s="100" t="s">
        <v>22</v>
      </c>
      <c r="I29" s="1"/>
    </row>
    <row r="30" spans="1:9" s="7" customFormat="1" ht="12" customHeight="1">
      <c r="A30" s="119"/>
      <c r="B30" s="120">
        <v>3224</v>
      </c>
      <c r="C30" s="97" t="s">
        <v>102</v>
      </c>
      <c r="D30" s="121"/>
      <c r="E30" s="19">
        <f>E31+E32</f>
        <v>12000</v>
      </c>
      <c r="F30" s="122">
        <f>F32+F31</f>
        <v>9600</v>
      </c>
      <c r="G30" s="123"/>
      <c r="H30" s="125"/>
      <c r="I30" s="6"/>
    </row>
    <row r="31" spans="1:9" ht="12" customHeight="1">
      <c r="A31" s="111" t="s">
        <v>53</v>
      </c>
      <c r="B31" s="111">
        <v>32241</v>
      </c>
      <c r="C31" s="112" t="s">
        <v>12</v>
      </c>
      <c r="D31" s="93"/>
      <c r="E31" s="113">
        <v>8000</v>
      </c>
      <c r="F31" s="114">
        <f>E31/1.25</f>
        <v>6400</v>
      </c>
      <c r="G31" s="115"/>
      <c r="H31" s="100" t="s">
        <v>85</v>
      </c>
      <c r="I31" s="1"/>
    </row>
    <row r="32" spans="1:9" ht="12" customHeight="1">
      <c r="A32" s="111" t="s">
        <v>54</v>
      </c>
      <c r="B32" s="111">
        <v>32242</v>
      </c>
      <c r="C32" s="116" t="s">
        <v>13</v>
      </c>
      <c r="D32" s="93"/>
      <c r="E32" s="113">
        <v>4000</v>
      </c>
      <c r="F32" s="114">
        <f>E32/1.25</f>
        <v>3200</v>
      </c>
      <c r="G32" s="115"/>
      <c r="H32" s="99" t="s">
        <v>85</v>
      </c>
      <c r="I32" s="1"/>
    </row>
    <row r="33" spans="1:9" s="7" customFormat="1" ht="12" customHeight="1">
      <c r="A33" s="119"/>
      <c r="B33" s="120">
        <v>3225</v>
      </c>
      <c r="C33" s="97" t="s">
        <v>103</v>
      </c>
      <c r="D33" s="121"/>
      <c r="E33" s="19">
        <f>E34</f>
        <v>6000</v>
      </c>
      <c r="F33" s="122">
        <f>F34</f>
        <v>4800</v>
      </c>
      <c r="G33" s="123"/>
      <c r="H33" s="124"/>
      <c r="I33" s="6"/>
    </row>
    <row r="34" spans="1:9" ht="12" customHeight="1">
      <c r="A34" s="111" t="s">
        <v>55</v>
      </c>
      <c r="B34" s="111">
        <v>32251</v>
      </c>
      <c r="C34" s="116" t="s">
        <v>104</v>
      </c>
      <c r="D34" s="93"/>
      <c r="E34" s="113">
        <v>6000</v>
      </c>
      <c r="F34" s="114">
        <f>E34/1.25</f>
        <v>4800</v>
      </c>
      <c r="G34" s="115"/>
      <c r="H34" s="100" t="s">
        <v>85</v>
      </c>
      <c r="I34" s="1"/>
    </row>
    <row r="35" spans="1:9" s="7" customFormat="1" ht="12" customHeight="1">
      <c r="A35" s="119"/>
      <c r="B35" s="120">
        <v>3227</v>
      </c>
      <c r="C35" s="97" t="s">
        <v>105</v>
      </c>
      <c r="D35" s="121"/>
      <c r="E35" s="19">
        <f>E36</f>
        <v>3000</v>
      </c>
      <c r="F35" s="122">
        <f>F36</f>
        <v>2400</v>
      </c>
      <c r="G35" s="123"/>
      <c r="H35" s="124"/>
      <c r="I35" s="6"/>
    </row>
    <row r="36" spans="1:9" ht="12" customHeight="1">
      <c r="A36" s="111" t="s">
        <v>56</v>
      </c>
      <c r="B36" s="111">
        <v>32271</v>
      </c>
      <c r="C36" s="116" t="s">
        <v>106</v>
      </c>
      <c r="D36" s="93"/>
      <c r="E36" s="113">
        <v>3000</v>
      </c>
      <c r="F36" s="114">
        <f>E36/1.25</f>
        <v>2400</v>
      </c>
      <c r="G36" s="115"/>
      <c r="H36" s="100" t="s">
        <v>85</v>
      </c>
      <c r="I36" s="1"/>
    </row>
    <row r="37" spans="1:31" s="9" customFormat="1" ht="18" customHeight="1">
      <c r="A37" s="126"/>
      <c r="B37" s="87">
        <v>323</v>
      </c>
      <c r="C37" s="88" t="s">
        <v>2</v>
      </c>
      <c r="D37" s="55"/>
      <c r="E37" s="38">
        <f>E38+E42+E46+E52+E54+E56+E59+E62</f>
        <v>561497</v>
      </c>
      <c r="F37" s="89">
        <f>F38+F42+F46+F52+F54+F56+F59+F62</f>
        <v>449197.6</v>
      </c>
      <c r="G37" s="90"/>
      <c r="H37" s="39"/>
      <c r="I37" s="1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9" s="7" customFormat="1" ht="12" customHeight="1">
      <c r="A38" s="119"/>
      <c r="B38" s="120">
        <v>3231</v>
      </c>
      <c r="C38" s="97" t="s">
        <v>107</v>
      </c>
      <c r="D38" s="121"/>
      <c r="E38" s="13">
        <f>E39+E40+E41</f>
        <v>331377</v>
      </c>
      <c r="F38" s="122">
        <f>F41+F40+F39</f>
        <v>265101.6</v>
      </c>
      <c r="G38" s="123"/>
      <c r="H38" s="127"/>
      <c r="I38" s="6"/>
    </row>
    <row r="39" spans="1:9" ht="12" customHeight="1">
      <c r="A39" s="111" t="s">
        <v>57</v>
      </c>
      <c r="B39" s="111">
        <v>32311</v>
      </c>
      <c r="C39" s="112" t="s">
        <v>14</v>
      </c>
      <c r="D39" s="93"/>
      <c r="E39" s="62">
        <v>10000</v>
      </c>
      <c r="F39" s="114">
        <f>E39/1.25</f>
        <v>8000</v>
      </c>
      <c r="G39" s="115"/>
      <c r="H39" s="100" t="s">
        <v>85</v>
      </c>
      <c r="I39" s="1"/>
    </row>
    <row r="40" spans="1:9" ht="12" customHeight="1">
      <c r="A40" s="111" t="s">
        <v>58</v>
      </c>
      <c r="B40" s="111">
        <v>32313</v>
      </c>
      <c r="C40" s="116" t="s">
        <v>108</v>
      </c>
      <c r="D40" s="93"/>
      <c r="E40" s="62">
        <v>2000</v>
      </c>
      <c r="F40" s="114">
        <f>E40/1.25</f>
        <v>1600</v>
      </c>
      <c r="G40" s="115"/>
      <c r="H40" s="100" t="s">
        <v>86</v>
      </c>
      <c r="I40" s="1"/>
    </row>
    <row r="41" spans="1:9" ht="12" customHeight="1">
      <c r="A41" s="111" t="s">
        <v>59</v>
      </c>
      <c r="B41" s="111">
        <v>32319</v>
      </c>
      <c r="C41" s="116" t="s">
        <v>109</v>
      </c>
      <c r="D41" s="93"/>
      <c r="E41" s="62">
        <v>319377</v>
      </c>
      <c r="F41" s="114">
        <f>E41/1.25</f>
        <v>255501.6</v>
      </c>
      <c r="G41" s="115"/>
      <c r="H41" s="100" t="s">
        <v>22</v>
      </c>
      <c r="I41" s="1"/>
    </row>
    <row r="42" spans="1:9" s="7" customFormat="1" ht="12" customHeight="1">
      <c r="A42" s="119"/>
      <c r="B42" s="120">
        <v>3232</v>
      </c>
      <c r="C42" s="97" t="s">
        <v>110</v>
      </c>
      <c r="D42" s="121"/>
      <c r="E42" s="13">
        <f>E43+E44+E45</f>
        <v>57000</v>
      </c>
      <c r="F42" s="122">
        <f>F45+F44+F43</f>
        <v>45600</v>
      </c>
      <c r="G42" s="123"/>
      <c r="H42" s="124"/>
      <c r="I42" s="6"/>
    </row>
    <row r="43" spans="1:9" ht="12" customHeight="1">
      <c r="A43" s="111" t="s">
        <v>60</v>
      </c>
      <c r="B43" s="111">
        <v>32321</v>
      </c>
      <c r="C43" s="112" t="s">
        <v>7</v>
      </c>
      <c r="D43" s="93"/>
      <c r="E43" s="62">
        <v>19000</v>
      </c>
      <c r="F43" s="114">
        <f>E43/1.25</f>
        <v>15200</v>
      </c>
      <c r="G43" s="115"/>
      <c r="H43" s="100" t="s">
        <v>85</v>
      </c>
      <c r="I43" s="1"/>
    </row>
    <row r="44" spans="1:9" ht="12" customHeight="1">
      <c r="A44" s="111" t="s">
        <v>61</v>
      </c>
      <c r="B44" s="111">
        <v>32322</v>
      </c>
      <c r="C44" s="112" t="s">
        <v>15</v>
      </c>
      <c r="D44" s="93"/>
      <c r="E44" s="62">
        <v>10000</v>
      </c>
      <c r="F44" s="114">
        <f>E44/1.25</f>
        <v>8000</v>
      </c>
      <c r="G44" s="115"/>
      <c r="H44" s="99" t="s">
        <v>85</v>
      </c>
      <c r="I44" s="2"/>
    </row>
    <row r="45" spans="1:9" ht="12" customHeight="1">
      <c r="A45" s="111" t="s">
        <v>62</v>
      </c>
      <c r="B45" s="111">
        <v>32329</v>
      </c>
      <c r="C45" s="116" t="s">
        <v>111</v>
      </c>
      <c r="D45" s="93"/>
      <c r="E45" s="62">
        <v>28000</v>
      </c>
      <c r="F45" s="114">
        <f>E45/1.25</f>
        <v>22400</v>
      </c>
      <c r="G45" s="115"/>
      <c r="H45" s="99" t="s">
        <v>85</v>
      </c>
      <c r="I45" s="2"/>
    </row>
    <row r="46" spans="1:8" s="7" customFormat="1" ht="12" customHeight="1">
      <c r="A46" s="119"/>
      <c r="B46" s="120">
        <v>3234</v>
      </c>
      <c r="C46" s="97" t="s">
        <v>112</v>
      </c>
      <c r="D46" s="121"/>
      <c r="E46" s="13">
        <f>E47+E48+E49+E50+E51</f>
        <v>74000</v>
      </c>
      <c r="F46" s="122">
        <f>F47+F48+F49+F50+F51</f>
        <v>59200</v>
      </c>
      <c r="G46" s="123"/>
      <c r="H46" s="124"/>
    </row>
    <row r="47" spans="1:8" ht="12" customHeight="1">
      <c r="A47" s="111" t="s">
        <v>63</v>
      </c>
      <c r="B47" s="111">
        <v>32341</v>
      </c>
      <c r="C47" s="116" t="s">
        <v>113</v>
      </c>
      <c r="D47" s="93"/>
      <c r="E47" s="62">
        <v>16000</v>
      </c>
      <c r="F47" s="114">
        <f>E47/1.25</f>
        <v>12800</v>
      </c>
      <c r="G47" s="115"/>
      <c r="H47" s="100" t="s">
        <v>85</v>
      </c>
    </row>
    <row r="48" spans="1:8" ht="12" customHeight="1">
      <c r="A48" s="111" t="s">
        <v>64</v>
      </c>
      <c r="B48" s="111">
        <v>32342</v>
      </c>
      <c r="C48" s="116" t="s">
        <v>114</v>
      </c>
      <c r="D48" s="93"/>
      <c r="E48" s="62">
        <v>25000</v>
      </c>
      <c r="F48" s="114">
        <f>E48/1.25</f>
        <v>20000</v>
      </c>
      <c r="G48" s="115"/>
      <c r="H48" s="100" t="s">
        <v>85</v>
      </c>
    </row>
    <row r="49" spans="1:8" ht="12" customHeight="1">
      <c r="A49" s="111" t="s">
        <v>65</v>
      </c>
      <c r="B49" s="111">
        <v>32343</v>
      </c>
      <c r="C49" s="116" t="s">
        <v>115</v>
      </c>
      <c r="D49" s="93"/>
      <c r="E49" s="62">
        <v>3750</v>
      </c>
      <c r="F49" s="114">
        <f>E49/1.25</f>
        <v>3000</v>
      </c>
      <c r="G49" s="115"/>
      <c r="H49" s="100" t="s">
        <v>85</v>
      </c>
    </row>
    <row r="50" spans="1:8" ht="12" customHeight="1">
      <c r="A50" s="111" t="s">
        <v>66</v>
      </c>
      <c r="B50" s="111">
        <v>32344</v>
      </c>
      <c r="C50" s="116" t="s">
        <v>116</v>
      </c>
      <c r="D50" s="93"/>
      <c r="E50" s="62">
        <v>6500</v>
      </c>
      <c r="F50" s="114">
        <f>E50/1.25</f>
        <v>5200</v>
      </c>
      <c r="G50" s="115"/>
      <c r="H50" s="100" t="s">
        <v>85</v>
      </c>
    </row>
    <row r="51" spans="1:8" ht="12" customHeight="1">
      <c r="A51" s="111" t="s">
        <v>67</v>
      </c>
      <c r="B51" s="111">
        <v>32349</v>
      </c>
      <c r="C51" s="116" t="s">
        <v>117</v>
      </c>
      <c r="D51" s="93"/>
      <c r="E51" s="62">
        <f>22160+590</f>
        <v>22750</v>
      </c>
      <c r="F51" s="114">
        <f>E51/1.25</f>
        <v>18200</v>
      </c>
      <c r="G51" s="115"/>
      <c r="H51" s="100" t="s">
        <v>85</v>
      </c>
    </row>
    <row r="52" spans="1:8" s="14" customFormat="1" ht="12" customHeight="1">
      <c r="A52" s="128"/>
      <c r="B52" s="128">
        <v>3235</v>
      </c>
      <c r="C52" s="129" t="s">
        <v>1</v>
      </c>
      <c r="D52" s="57"/>
      <c r="E52" s="15">
        <f>E53</f>
        <v>52020</v>
      </c>
      <c r="F52" s="130">
        <f>F53</f>
        <v>41616</v>
      </c>
      <c r="G52" s="53"/>
      <c r="H52" s="131"/>
    </row>
    <row r="53" spans="1:8" ht="12" customHeight="1">
      <c r="A53" s="111" t="s">
        <v>68</v>
      </c>
      <c r="B53" s="111">
        <v>32352</v>
      </c>
      <c r="C53" s="116" t="s">
        <v>84</v>
      </c>
      <c r="D53" s="93"/>
      <c r="E53" s="62">
        <v>52020</v>
      </c>
      <c r="F53" s="114">
        <f>E53/1.25</f>
        <v>41616</v>
      </c>
      <c r="G53" s="115"/>
      <c r="H53" s="99" t="s">
        <v>85</v>
      </c>
    </row>
    <row r="54" spans="1:8" s="12" customFormat="1" ht="12" customHeight="1">
      <c r="A54" s="120"/>
      <c r="B54" s="120">
        <v>3236</v>
      </c>
      <c r="C54" s="92" t="s">
        <v>118</v>
      </c>
      <c r="D54" s="132"/>
      <c r="E54" s="13">
        <f>E55</f>
        <v>13000</v>
      </c>
      <c r="F54" s="122">
        <f>F55</f>
        <v>10400</v>
      </c>
      <c r="G54" s="123"/>
      <c r="H54" s="127"/>
    </row>
    <row r="55" spans="1:8" ht="12" customHeight="1">
      <c r="A55" s="111" t="s">
        <v>69</v>
      </c>
      <c r="B55" s="111">
        <v>32361</v>
      </c>
      <c r="C55" s="116" t="s">
        <v>119</v>
      </c>
      <c r="D55" s="93"/>
      <c r="E55" s="62">
        <v>13000</v>
      </c>
      <c r="F55" s="114">
        <f>E55/1.25</f>
        <v>10400</v>
      </c>
      <c r="G55" s="115"/>
      <c r="H55" s="100" t="s">
        <v>85</v>
      </c>
    </row>
    <row r="56" spans="1:8" s="12" customFormat="1" ht="12" customHeight="1">
      <c r="A56" s="120"/>
      <c r="B56" s="120">
        <v>3237</v>
      </c>
      <c r="C56" s="92" t="s">
        <v>120</v>
      </c>
      <c r="D56" s="132"/>
      <c r="E56" s="13">
        <f>E57+E58</f>
        <v>1500</v>
      </c>
      <c r="F56" s="122">
        <f>F57+F58</f>
        <v>1200</v>
      </c>
      <c r="G56" s="123"/>
      <c r="H56" s="127"/>
    </row>
    <row r="57" spans="1:8" ht="12" customHeight="1">
      <c r="A57" s="111" t="s">
        <v>70</v>
      </c>
      <c r="B57" s="111">
        <v>32373</v>
      </c>
      <c r="C57" s="112" t="s">
        <v>16</v>
      </c>
      <c r="D57" s="93"/>
      <c r="E57" s="133">
        <v>500</v>
      </c>
      <c r="F57" s="114">
        <f>E57/1.25</f>
        <v>400</v>
      </c>
      <c r="G57" s="115"/>
      <c r="H57" s="100" t="s">
        <v>85</v>
      </c>
    </row>
    <row r="58" spans="1:8" ht="12" customHeight="1">
      <c r="A58" s="111" t="s">
        <v>71</v>
      </c>
      <c r="B58" s="111">
        <v>32379</v>
      </c>
      <c r="C58" s="112" t="s">
        <v>17</v>
      </c>
      <c r="D58" s="93"/>
      <c r="E58" s="62">
        <v>1000</v>
      </c>
      <c r="F58" s="114">
        <f>E58/1.25</f>
        <v>800</v>
      </c>
      <c r="G58" s="102"/>
      <c r="H58" s="100" t="s">
        <v>85</v>
      </c>
    </row>
    <row r="59" spans="1:8" s="12" customFormat="1" ht="12" customHeight="1">
      <c r="A59" s="120"/>
      <c r="B59" s="120">
        <v>3238</v>
      </c>
      <c r="C59" s="92" t="s">
        <v>121</v>
      </c>
      <c r="D59" s="132"/>
      <c r="E59" s="13">
        <f>E60+E61</f>
        <v>22000</v>
      </c>
      <c r="F59" s="122">
        <f>F61+F60</f>
        <v>17600</v>
      </c>
      <c r="G59" s="123"/>
      <c r="H59" s="127"/>
    </row>
    <row r="60" spans="1:8" ht="12" customHeight="1">
      <c r="A60" s="111" t="s">
        <v>72</v>
      </c>
      <c r="B60" s="111">
        <v>32381</v>
      </c>
      <c r="C60" s="112" t="s">
        <v>18</v>
      </c>
      <c r="D60" s="93"/>
      <c r="E60" s="62">
        <v>6000</v>
      </c>
      <c r="F60" s="114">
        <f>E60/1.25</f>
        <v>4800</v>
      </c>
      <c r="G60" s="115"/>
      <c r="H60" s="100" t="s">
        <v>85</v>
      </c>
    </row>
    <row r="61" spans="1:8" ht="12" customHeight="1">
      <c r="A61" s="111" t="s">
        <v>73</v>
      </c>
      <c r="B61" s="111">
        <v>32389</v>
      </c>
      <c r="C61" s="116" t="s">
        <v>122</v>
      </c>
      <c r="D61" s="93"/>
      <c r="E61" s="62">
        <v>16000</v>
      </c>
      <c r="F61" s="114">
        <f>E61/1.25</f>
        <v>12800</v>
      </c>
      <c r="G61" s="115"/>
      <c r="H61" s="99" t="s">
        <v>85</v>
      </c>
    </row>
    <row r="62" spans="1:8" s="12" customFormat="1" ht="12" customHeight="1">
      <c r="A62" s="120"/>
      <c r="B62" s="120">
        <v>3239</v>
      </c>
      <c r="C62" s="134" t="s">
        <v>19</v>
      </c>
      <c r="D62" s="132"/>
      <c r="E62" s="13">
        <f>E63+E64+E65</f>
        <v>10600</v>
      </c>
      <c r="F62" s="122">
        <f>F65+F64+F63</f>
        <v>8480</v>
      </c>
      <c r="G62" s="123"/>
      <c r="H62" s="127"/>
    </row>
    <row r="63" spans="1:8" ht="12" customHeight="1">
      <c r="A63" s="111" t="s">
        <v>74</v>
      </c>
      <c r="B63" s="111">
        <v>32395</v>
      </c>
      <c r="C63" s="112" t="s">
        <v>26</v>
      </c>
      <c r="D63" s="93"/>
      <c r="E63" s="62">
        <v>2000</v>
      </c>
      <c r="F63" s="114">
        <f>E63/1.25</f>
        <v>1600</v>
      </c>
      <c r="G63" s="115"/>
      <c r="H63" s="100" t="s">
        <v>85</v>
      </c>
    </row>
    <row r="64" spans="1:29" ht="12" customHeight="1">
      <c r="A64" s="111" t="s">
        <v>75</v>
      </c>
      <c r="B64" s="111">
        <v>32396</v>
      </c>
      <c r="C64" s="116" t="s">
        <v>123</v>
      </c>
      <c r="D64" s="93"/>
      <c r="E64" s="62">
        <v>5500</v>
      </c>
      <c r="F64" s="114">
        <f>E64/1.25</f>
        <v>4400</v>
      </c>
      <c r="G64" s="115"/>
      <c r="H64" s="99" t="s">
        <v>85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2" customHeight="1">
      <c r="A65" s="135" t="s">
        <v>76</v>
      </c>
      <c r="B65" s="135">
        <v>32399</v>
      </c>
      <c r="C65" s="136" t="s">
        <v>124</v>
      </c>
      <c r="D65" s="137"/>
      <c r="E65" s="138">
        <v>3100</v>
      </c>
      <c r="F65" s="139">
        <f>E65/1.25</f>
        <v>2480</v>
      </c>
      <c r="G65" s="140"/>
      <c r="H65" s="141" t="s">
        <v>85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s="8" customFormat="1" ht="18" customHeight="1">
      <c r="A66" s="142"/>
      <c r="B66" s="143">
        <v>329</v>
      </c>
      <c r="C66" s="144" t="s">
        <v>133</v>
      </c>
      <c r="D66" s="145"/>
      <c r="E66" s="46">
        <f>E67+E69+E71</f>
        <v>8000</v>
      </c>
      <c r="F66" s="146">
        <f>F67+F69+F71</f>
        <v>6400</v>
      </c>
      <c r="G66" s="147"/>
      <c r="H66" s="148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8" s="12" customFormat="1" ht="12" customHeight="1">
      <c r="A67" s="149"/>
      <c r="B67" s="120">
        <v>3294</v>
      </c>
      <c r="C67" s="134" t="s">
        <v>20</v>
      </c>
      <c r="D67" s="132"/>
      <c r="E67" s="22">
        <f>E68</f>
        <v>600</v>
      </c>
      <c r="F67" s="122">
        <f>F68</f>
        <v>480</v>
      </c>
      <c r="G67" s="123"/>
      <c r="H67" s="43"/>
    </row>
    <row r="68" spans="1:29" ht="12" customHeight="1">
      <c r="A68" s="150" t="s">
        <v>77</v>
      </c>
      <c r="B68" s="111">
        <v>32941</v>
      </c>
      <c r="C68" s="116" t="s">
        <v>125</v>
      </c>
      <c r="D68" s="93"/>
      <c r="E68" s="133">
        <v>600</v>
      </c>
      <c r="F68" s="114">
        <f>E68/1.25</f>
        <v>480</v>
      </c>
      <c r="G68" s="115"/>
      <c r="H68" s="151" t="s">
        <v>85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8" s="12" customFormat="1" ht="12" customHeight="1">
      <c r="A69" s="149"/>
      <c r="B69" s="120">
        <v>3295</v>
      </c>
      <c r="C69" s="134" t="s">
        <v>27</v>
      </c>
      <c r="D69" s="132"/>
      <c r="E69" s="13">
        <f>E70</f>
        <v>1300</v>
      </c>
      <c r="F69" s="122">
        <f>F70</f>
        <v>1040</v>
      </c>
      <c r="G69" s="123"/>
      <c r="H69" s="44"/>
    </row>
    <row r="70" spans="1:8" s="7" customFormat="1" ht="12" customHeight="1">
      <c r="A70" s="152" t="s">
        <v>78</v>
      </c>
      <c r="B70" s="119">
        <v>32953</v>
      </c>
      <c r="C70" s="97" t="s">
        <v>28</v>
      </c>
      <c r="D70" s="93"/>
      <c r="E70" s="56">
        <v>1300</v>
      </c>
      <c r="F70" s="153">
        <f>E70/1.25</f>
        <v>1040</v>
      </c>
      <c r="G70" s="102"/>
      <c r="H70" s="154" t="s">
        <v>85</v>
      </c>
    </row>
    <row r="71" spans="1:8" s="12" customFormat="1" ht="12" customHeight="1">
      <c r="A71" s="149"/>
      <c r="B71" s="120">
        <v>3299</v>
      </c>
      <c r="C71" s="92" t="s">
        <v>126</v>
      </c>
      <c r="D71" s="132"/>
      <c r="E71" s="13">
        <f>E72+E73</f>
        <v>6100</v>
      </c>
      <c r="F71" s="122">
        <f>F72+F73</f>
        <v>4880</v>
      </c>
      <c r="G71" s="123"/>
      <c r="H71" s="44"/>
    </row>
    <row r="72" spans="1:29" ht="12" customHeight="1">
      <c r="A72" s="150" t="s">
        <v>79</v>
      </c>
      <c r="B72" s="111">
        <v>32991</v>
      </c>
      <c r="C72" s="112" t="s">
        <v>21</v>
      </c>
      <c r="D72" s="93"/>
      <c r="E72" s="62">
        <v>1000</v>
      </c>
      <c r="F72" s="114">
        <f>E72/1.25</f>
        <v>800</v>
      </c>
      <c r="G72" s="115"/>
      <c r="H72" s="151" t="s">
        <v>85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2" customHeight="1">
      <c r="A73" s="150" t="s">
        <v>80</v>
      </c>
      <c r="B73" s="111">
        <v>32999</v>
      </c>
      <c r="C73" s="116" t="s">
        <v>127</v>
      </c>
      <c r="D73" s="93"/>
      <c r="E73" s="62">
        <v>5100</v>
      </c>
      <c r="F73" s="114">
        <f>E73/1.25</f>
        <v>4080</v>
      </c>
      <c r="G73" s="115"/>
      <c r="H73" s="151" t="s">
        <v>85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s="20" customFormat="1" ht="13.5" customHeight="1">
      <c r="A74" s="155"/>
      <c r="B74" s="156">
        <v>34</v>
      </c>
      <c r="C74" s="157" t="s">
        <v>128</v>
      </c>
      <c r="D74" s="158"/>
      <c r="E74" s="21">
        <f>E76</f>
        <v>7000</v>
      </c>
      <c r="F74" s="159">
        <f>F76</f>
        <v>5600</v>
      </c>
      <c r="G74" s="160"/>
      <c r="H74" s="4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s="8" customFormat="1" ht="18" customHeight="1">
      <c r="A75" s="142"/>
      <c r="B75" s="143">
        <v>343</v>
      </c>
      <c r="C75" s="144" t="s">
        <v>135</v>
      </c>
      <c r="D75" s="145"/>
      <c r="E75" s="46">
        <f>E76+E78+E80</f>
        <v>7000</v>
      </c>
      <c r="F75" s="146">
        <f>F76+F78+F80</f>
        <v>5600</v>
      </c>
      <c r="G75" s="147"/>
      <c r="H75" s="148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8" s="7" customFormat="1" ht="12" customHeight="1">
      <c r="A76" s="152"/>
      <c r="B76" s="120">
        <v>3431</v>
      </c>
      <c r="C76" s="134" t="s">
        <v>23</v>
      </c>
      <c r="D76" s="121"/>
      <c r="E76" s="13">
        <f>E77</f>
        <v>7000</v>
      </c>
      <c r="F76" s="122">
        <f>F77</f>
        <v>5600</v>
      </c>
      <c r="G76" s="123"/>
      <c r="H76" s="154"/>
    </row>
    <row r="77" spans="1:8" ht="12" customHeight="1">
      <c r="A77" s="161" t="s">
        <v>81</v>
      </c>
      <c r="B77" s="162">
        <v>34311</v>
      </c>
      <c r="C77" s="163" t="s">
        <v>129</v>
      </c>
      <c r="D77" s="164"/>
      <c r="E77" s="165">
        <v>7000</v>
      </c>
      <c r="F77" s="166">
        <f>E77/1.25</f>
        <v>5600</v>
      </c>
      <c r="G77" s="167"/>
      <c r="H77" s="168" t="s">
        <v>85</v>
      </c>
    </row>
    <row r="78" spans="1:8" ht="12" customHeight="1">
      <c r="A78" s="169"/>
      <c r="B78" s="169"/>
      <c r="C78" s="170"/>
      <c r="D78" s="170"/>
      <c r="E78" s="171"/>
      <c r="F78" s="172"/>
      <c r="G78" s="172"/>
      <c r="H78" s="173"/>
    </row>
    <row r="79" spans="1:8" ht="12" customHeight="1">
      <c r="A79" s="169"/>
      <c r="B79" s="169"/>
      <c r="C79" s="170"/>
      <c r="D79" s="170"/>
      <c r="E79" s="171"/>
      <c r="F79" s="172"/>
      <c r="G79" s="172"/>
      <c r="H79" s="173"/>
    </row>
    <row r="80" spans="1:8" ht="12" customHeight="1">
      <c r="A80" s="169"/>
      <c r="B80" s="169"/>
      <c r="C80" s="170"/>
      <c r="D80" s="170"/>
      <c r="E80" s="171"/>
      <c r="F80" s="172"/>
      <c r="G80" s="172"/>
      <c r="H80" s="173"/>
    </row>
    <row r="81" spans="1:8" ht="18" customHeight="1">
      <c r="A81" s="174"/>
      <c r="B81" s="175">
        <v>4</v>
      </c>
      <c r="C81" s="176" t="s">
        <v>87</v>
      </c>
      <c r="D81" s="63"/>
      <c r="E81" s="64">
        <f>E82</f>
        <v>70000</v>
      </c>
      <c r="F81" s="177"/>
      <c r="G81" s="178"/>
      <c r="H81" s="179"/>
    </row>
    <row r="82" spans="1:8" s="40" customFormat="1" ht="13.5" customHeight="1">
      <c r="A82" s="180"/>
      <c r="B82" s="156">
        <v>42</v>
      </c>
      <c r="C82" s="192" t="s">
        <v>134</v>
      </c>
      <c r="D82" s="193"/>
      <c r="E82" s="21">
        <f>E83</f>
        <v>70000</v>
      </c>
      <c r="F82" s="159"/>
      <c r="G82" s="160"/>
      <c r="H82" s="42"/>
    </row>
    <row r="83" spans="1:8" s="7" customFormat="1" ht="18" customHeight="1">
      <c r="A83" s="181"/>
      <c r="B83" s="126">
        <v>422</v>
      </c>
      <c r="C83" s="182" t="s">
        <v>92</v>
      </c>
      <c r="D83" s="183"/>
      <c r="E83" s="38">
        <f>E84</f>
        <v>70000</v>
      </c>
      <c r="F83" s="184"/>
      <c r="G83" s="185"/>
      <c r="H83" s="186"/>
    </row>
    <row r="84" spans="1:8" s="7" customFormat="1" ht="12.75" customHeight="1">
      <c r="A84" s="152"/>
      <c r="B84" s="120">
        <v>4221</v>
      </c>
      <c r="C84" s="92" t="s">
        <v>90</v>
      </c>
      <c r="D84" s="57"/>
      <c r="E84" s="13">
        <f>E85</f>
        <v>70000</v>
      </c>
      <c r="F84" s="122"/>
      <c r="G84" s="102"/>
      <c r="H84" s="154"/>
    </row>
    <row r="85" spans="1:8" ht="12" customHeight="1">
      <c r="A85" s="150" t="s">
        <v>82</v>
      </c>
      <c r="B85" s="111">
        <v>42211</v>
      </c>
      <c r="C85" s="112" t="s">
        <v>91</v>
      </c>
      <c r="D85" s="93"/>
      <c r="E85" s="62">
        <v>70000</v>
      </c>
      <c r="F85" s="187"/>
      <c r="G85" s="188"/>
      <c r="H85" s="189" t="s">
        <v>85</v>
      </c>
    </row>
    <row r="86" spans="1:8" ht="12" customHeight="1">
      <c r="A86" s="41"/>
      <c r="B86" s="41"/>
      <c r="C86" s="58"/>
      <c r="D86" s="33"/>
      <c r="E86" s="59"/>
      <c r="F86" s="60"/>
      <c r="G86" s="60"/>
      <c r="H86" s="61"/>
    </row>
    <row r="87" spans="1:8" ht="12" customHeight="1">
      <c r="A87" s="41"/>
      <c r="B87" s="41"/>
      <c r="C87" s="58"/>
      <c r="D87" s="33"/>
      <c r="E87" s="59"/>
      <c r="F87" s="60"/>
      <c r="G87" s="60"/>
      <c r="H87" s="61"/>
    </row>
    <row r="88" spans="1:6" ht="15.75" customHeight="1">
      <c r="A88" s="54"/>
      <c r="B88" s="54"/>
      <c r="C88" s="54"/>
      <c r="D88" s="2"/>
      <c r="E88" s="2"/>
      <c r="F88" s="3"/>
    </row>
    <row r="89" spans="2:6" ht="15.75" customHeight="1">
      <c r="B89" s="4"/>
      <c r="F89" s="33" t="s">
        <v>5</v>
      </c>
    </row>
    <row r="90" spans="3:6" ht="12.75">
      <c r="C90" t="s">
        <v>6</v>
      </c>
      <c r="F90" s="34" t="s">
        <v>89</v>
      </c>
    </row>
    <row r="91" ht="12.75">
      <c r="F91" s="34"/>
    </row>
  </sheetData>
  <sheetProtection/>
  <mergeCells count="155">
    <mergeCell ref="F75:G75"/>
    <mergeCell ref="F11:G11"/>
    <mergeCell ref="F12:G12"/>
    <mergeCell ref="F13:G13"/>
    <mergeCell ref="F14:G14"/>
    <mergeCell ref="F15:G15"/>
    <mergeCell ref="F16:G16"/>
    <mergeCell ref="C17:D17"/>
    <mergeCell ref="F17:G17"/>
    <mergeCell ref="C18:D18"/>
    <mergeCell ref="C19:D19"/>
    <mergeCell ref="F18:G18"/>
    <mergeCell ref="F19:G19"/>
    <mergeCell ref="C11:D11"/>
    <mergeCell ref="C12:D12"/>
    <mergeCell ref="C13:D13"/>
    <mergeCell ref="C14:D14"/>
    <mergeCell ref="C15:D15"/>
    <mergeCell ref="C16:D16"/>
    <mergeCell ref="F85:G85"/>
    <mergeCell ref="F58:G58"/>
    <mergeCell ref="C71:D71"/>
    <mergeCell ref="F71:G71"/>
    <mergeCell ref="C70:D70"/>
    <mergeCell ref="F70:G70"/>
    <mergeCell ref="F73:G73"/>
    <mergeCell ref="F69:G69"/>
    <mergeCell ref="F76:G76"/>
    <mergeCell ref="C82:D82"/>
    <mergeCell ref="A88:C88"/>
    <mergeCell ref="C25:D25"/>
    <mergeCell ref="F25:G25"/>
    <mergeCell ref="F32:G32"/>
    <mergeCell ref="C32:D32"/>
    <mergeCell ref="C53:D53"/>
    <mergeCell ref="F53:G53"/>
    <mergeCell ref="C58:D58"/>
    <mergeCell ref="C67:D67"/>
    <mergeCell ref="F67:G67"/>
    <mergeCell ref="F44:G44"/>
    <mergeCell ref="F61:G61"/>
    <mergeCell ref="F64:G64"/>
    <mergeCell ref="C83:D83"/>
    <mergeCell ref="F83:G83"/>
    <mergeCell ref="C68:D68"/>
    <mergeCell ref="F68:G68"/>
    <mergeCell ref="F72:G72"/>
    <mergeCell ref="C76:D76"/>
    <mergeCell ref="F74:G74"/>
    <mergeCell ref="F82:G82"/>
    <mergeCell ref="F77:G77"/>
    <mergeCell ref="F63:G63"/>
    <mergeCell ref="F66:G66"/>
    <mergeCell ref="C20:D20"/>
    <mergeCell ref="C56:D56"/>
    <mergeCell ref="F51:G51"/>
    <mergeCell ref="F47:G47"/>
    <mergeCell ref="C49:D49"/>
    <mergeCell ref="F49:G49"/>
    <mergeCell ref="C37:D37"/>
    <mergeCell ref="C66:D66"/>
    <mergeCell ref="C51:D51"/>
    <mergeCell ref="C48:D48"/>
    <mergeCell ref="F48:G48"/>
    <mergeCell ref="C61:D61"/>
    <mergeCell ref="C64:D64"/>
    <mergeCell ref="C54:D54"/>
    <mergeCell ref="F54:G54"/>
    <mergeCell ref="C55:D55"/>
    <mergeCell ref="F55:G55"/>
    <mergeCell ref="F62:G62"/>
    <mergeCell ref="F65:G65"/>
    <mergeCell ref="C57:D57"/>
    <mergeCell ref="F57:G57"/>
    <mergeCell ref="C59:D59"/>
    <mergeCell ref="F59:G59"/>
    <mergeCell ref="C60:D60"/>
    <mergeCell ref="C62:D62"/>
    <mergeCell ref="C65:D65"/>
    <mergeCell ref="F60:G60"/>
    <mergeCell ref="C63:D63"/>
    <mergeCell ref="F56:G56"/>
    <mergeCell ref="F43:G43"/>
    <mergeCell ref="C46:D46"/>
    <mergeCell ref="F46:G46"/>
    <mergeCell ref="F50:G50"/>
    <mergeCell ref="C45:D45"/>
    <mergeCell ref="F45:G45"/>
    <mergeCell ref="C44:D44"/>
    <mergeCell ref="C52:D52"/>
    <mergeCell ref="C50:D50"/>
    <mergeCell ref="C38:D38"/>
    <mergeCell ref="F38:G38"/>
    <mergeCell ref="C47:D47"/>
    <mergeCell ref="C40:D40"/>
    <mergeCell ref="F40:G40"/>
    <mergeCell ref="C41:D41"/>
    <mergeCell ref="F41:G41"/>
    <mergeCell ref="C42:D42"/>
    <mergeCell ref="F42:G42"/>
    <mergeCell ref="C43:D43"/>
    <mergeCell ref="C39:D39"/>
    <mergeCell ref="F39:G39"/>
    <mergeCell ref="C33:D33"/>
    <mergeCell ref="F33:G33"/>
    <mergeCell ref="C34:D34"/>
    <mergeCell ref="F34:G34"/>
    <mergeCell ref="C35:D35"/>
    <mergeCell ref="F35:G35"/>
    <mergeCell ref="C28:D28"/>
    <mergeCell ref="F28:G28"/>
    <mergeCell ref="C29:D29"/>
    <mergeCell ref="F29:G29"/>
    <mergeCell ref="C30:D30"/>
    <mergeCell ref="F30:G30"/>
    <mergeCell ref="C21:D21"/>
    <mergeCell ref="C10:D10"/>
    <mergeCell ref="F10:G10"/>
    <mergeCell ref="F21:G21"/>
    <mergeCell ref="C27:D27"/>
    <mergeCell ref="F27:G27"/>
    <mergeCell ref="F24:G24"/>
    <mergeCell ref="C26:D26"/>
    <mergeCell ref="F26:G26"/>
    <mergeCell ref="C24:D24"/>
    <mergeCell ref="C85:D85"/>
    <mergeCell ref="F37:G37"/>
    <mergeCell ref="C22:D22"/>
    <mergeCell ref="F22:G22"/>
    <mergeCell ref="C23:D23"/>
    <mergeCell ref="F23:G23"/>
    <mergeCell ref="C36:D36"/>
    <mergeCell ref="F36:G36"/>
    <mergeCell ref="C31:D31"/>
    <mergeCell ref="F31:G31"/>
    <mergeCell ref="H6:H7"/>
    <mergeCell ref="F8:G8"/>
    <mergeCell ref="F52:G52"/>
    <mergeCell ref="F20:G20"/>
    <mergeCell ref="C69:D69"/>
    <mergeCell ref="C72:D72"/>
    <mergeCell ref="C77:D77"/>
    <mergeCell ref="C73:D73"/>
    <mergeCell ref="C74:D74"/>
    <mergeCell ref="C75:D75"/>
    <mergeCell ref="C84:D84"/>
    <mergeCell ref="F84:G84"/>
    <mergeCell ref="C81:D81"/>
    <mergeCell ref="C6:D6"/>
    <mergeCell ref="C7:D7"/>
    <mergeCell ref="C8:D8"/>
    <mergeCell ref="F6:G7"/>
    <mergeCell ref="E6:E7"/>
    <mergeCell ref="C9:D9"/>
    <mergeCell ref="F9:G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nabave za 2o12. god.(3).xlsy</dc:title>
  <dc:subject/>
  <dc:creator>korisnik</dc:creator>
  <cp:keywords/>
  <dc:description/>
  <cp:lastModifiedBy>korisnik</cp:lastModifiedBy>
  <cp:lastPrinted>2018-03-05T11:39:55Z</cp:lastPrinted>
  <dcterms:created xsi:type="dcterms:W3CDTF">2012-04-26T09:55:04Z</dcterms:created>
  <dcterms:modified xsi:type="dcterms:W3CDTF">2018-03-05T11:49:58Z</dcterms:modified>
  <cp:category/>
  <cp:version/>
  <cp:contentType/>
  <cp:contentStatus/>
</cp:coreProperties>
</file>